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5480" windowHeight="7965" activeTab="0"/>
  </bookViews>
  <sheets>
    <sheet name="How to use" sheetId="1" r:id="rId1"/>
    <sheet name="1. Overall" sheetId="2" r:id="rId2"/>
    <sheet name="2. Reading" sheetId="3" r:id="rId3"/>
    <sheet name="3. Reading AFs" sheetId="4" r:id="rId4"/>
    <sheet name="4. Writing" sheetId="5" r:id="rId5"/>
    <sheet name="Sublevels" sheetId="6" r:id="rId6"/>
  </sheets>
  <definedNames/>
  <calcPr fullCalcOnLoad="1"/>
</workbook>
</file>

<file path=xl/sharedStrings.xml><?xml version="1.0" encoding="utf-8"?>
<sst xmlns="http://schemas.openxmlformats.org/spreadsheetml/2006/main" count="161" uniqueCount="104">
  <si>
    <t>Name</t>
  </si>
  <si>
    <t>Reading</t>
  </si>
  <si>
    <t>Level</t>
  </si>
  <si>
    <t>Writing</t>
  </si>
  <si>
    <t>Name/Question Number</t>
  </si>
  <si>
    <t>Assessment Focus</t>
  </si>
  <si>
    <t>Total</t>
  </si>
  <si>
    <t>Marks Avaliable</t>
  </si>
  <si>
    <t>Total Marks</t>
  </si>
  <si>
    <t>Percentage Correct</t>
  </si>
  <si>
    <t>Assessment Focus Analysis: Year 5 Reading Paper</t>
  </si>
  <si>
    <t>AF2</t>
  </si>
  <si>
    <t>AF3</t>
  </si>
  <si>
    <t>AF4</t>
  </si>
  <si>
    <t>AF5</t>
  </si>
  <si>
    <t>AF6</t>
  </si>
  <si>
    <t>Section 4: Whole Booklet</t>
  </si>
  <si>
    <t>Marks Available</t>
  </si>
  <si>
    <t>Marks Correct</t>
  </si>
  <si>
    <t>Reading Sublevels</t>
  </si>
  <si>
    <t>N</t>
  </si>
  <si>
    <t>3c</t>
  </si>
  <si>
    <t>3b</t>
  </si>
  <si>
    <t>3a</t>
  </si>
  <si>
    <t>Children</t>
  </si>
  <si>
    <t>Percentage</t>
  </si>
  <si>
    <t>Year 5 Optional Writing Paper</t>
  </si>
  <si>
    <t>Longer Writing Paper</t>
  </si>
  <si>
    <t>Sentence Structure and Punctuation</t>
  </si>
  <si>
    <t>Text Structure and Organisation</t>
  </si>
  <si>
    <t>Composition and Effect</t>
  </si>
  <si>
    <t>Handwriting</t>
  </si>
  <si>
    <t>Sentence Structure, Punctuation and Text Organisation</t>
  </si>
  <si>
    <t>Composition and effect</t>
  </si>
  <si>
    <t>Spelling</t>
  </si>
  <si>
    <t>Shorter Writing Paper</t>
  </si>
  <si>
    <t>Writing Sublevels</t>
  </si>
  <si>
    <t>15a</t>
  </si>
  <si>
    <t>15b</t>
  </si>
  <si>
    <t>Section 2: The race to the south pole</t>
  </si>
  <si>
    <t>Section 3: Visiting Antarctica</t>
  </si>
  <si>
    <t xml:space="preserve">Section 1: Antarctica </t>
  </si>
  <si>
    <t>Which of these animals live in Antarctica?</t>
  </si>
  <si>
    <t>Complete the table to show whether the sentences are true or false</t>
  </si>
  <si>
    <t>Why do you think the writer has included this fact?</t>
  </si>
  <si>
    <t>What is the weather like most of the time in Antarctica?</t>
  </si>
  <si>
    <t>What helps to make the research stations comfortable places to stay in?</t>
  </si>
  <si>
    <t>Make up your own heading that could go with this information.</t>
  </si>
  <si>
    <t>What is the purpose of the text on pages 4 and 5?</t>
  </si>
  <si>
    <t>Which country was Amundsen from?</t>
  </si>
  <si>
    <t>What inspired Amundsen to become an explorer?</t>
  </si>
  <si>
    <t>When was Amundsen's ship freed from the ice?</t>
  </si>
  <si>
    <t>Who was the race to the South Pole between?</t>
  </si>
  <si>
    <t xml:space="preserve">Find two things that Amundsen learned from the Inuit people. </t>
  </si>
  <si>
    <t>Why was it useful for Amundesen to learn from the Inuit people?</t>
  </si>
  <si>
    <t>Find and copy the words that show what Amundsen's crew thought of him.</t>
  </si>
  <si>
    <t>What did Amundsen do when he heard that an American head reached the North Pole?</t>
  </si>
  <si>
    <t>Why do you think he did this?</t>
  </si>
  <si>
    <t>What does the use of the word 'flashed' tell you about the news?</t>
  </si>
  <si>
    <t>How did Scott's team find out that they had lost the race?</t>
  </si>
  <si>
    <t xml:space="preserve">Put these events in Amundesen's life in order. </t>
  </si>
  <si>
    <t xml:space="preserve">Decide which team these statements are about. </t>
  </si>
  <si>
    <t>What is Lizzie Greenwood's job?</t>
  </si>
  <si>
    <t>Where was Lizzie's base?</t>
  </si>
  <si>
    <t xml:space="preserve">Find one thing Lizzie says people miss in Antarctica. </t>
  </si>
  <si>
    <t>What does this tell you about how everyone felt about the ship's arrival?</t>
  </si>
  <si>
    <t>Why is beautiful weather good news for everyone?</t>
  </si>
  <si>
    <t>Why is dotted a good word to describe where the people are in Antarctica?</t>
  </si>
  <si>
    <t>Why has Lizzies used these words in her diary?</t>
  </si>
  <si>
    <t>Why does Lizzie put very fast in brackets?</t>
  </si>
  <si>
    <t>What does this tell you about Lizzie's feelings about the boat ride?</t>
  </si>
  <si>
    <t>The word 'cool' hve two different meanings. What are they?</t>
  </si>
  <si>
    <t>What does this tell you about life at Rothera Research Station?</t>
  </si>
  <si>
    <t>Why do you think Lizzie says 'the penguins must have been holding their wings over their eyes'?</t>
  </si>
  <si>
    <t>Now that you have read Lizzie's diary, would you like to go to Antarctica?</t>
  </si>
  <si>
    <t>Match the visitor with the reson for their visit.</t>
  </si>
  <si>
    <t>Who do you think had the more exciting adventure?</t>
  </si>
  <si>
    <t>2c</t>
  </si>
  <si>
    <t>2b</t>
  </si>
  <si>
    <t>2a</t>
  </si>
  <si>
    <t>Optional Year 4 Reading paper: Antarctica</t>
  </si>
  <si>
    <t>means the answer is correct</t>
  </si>
  <si>
    <t xml:space="preserve">Means the answer was answered incorrectly </t>
  </si>
  <si>
    <t xml:space="preserve">Means the question was ommited </t>
  </si>
  <si>
    <t>Instructions</t>
  </si>
  <si>
    <t xml:space="preserve">1. Click on the Overall tab at the bottom of the page. </t>
  </si>
  <si>
    <t xml:space="preserve">2. Enter the children's names where indicated. Put them in with the child scoring the highest overall total first and then go in descending order. </t>
  </si>
  <si>
    <t xml:space="preserve">The computer will now put the children's names on the rest of the tabs. </t>
  </si>
  <si>
    <t xml:space="preserve">3. Click on the Reading tab. This is where you will need to input the data from their reading test. </t>
  </si>
  <si>
    <t>4. Enter 1,2,3 according to the marks the child received for the questions. If they attempted the question but got it wrong, enter a 0. If they failed to</t>
  </si>
  <si>
    <t xml:space="preserve">answer the question then leave the cell blank. </t>
  </si>
  <si>
    <t xml:space="preserve">5. Click on the Writing tab. This is where you will need to input the data from their writing test. </t>
  </si>
  <si>
    <t xml:space="preserve">6. Enter the number of marks that the child received for each element of the writing test. </t>
  </si>
  <si>
    <t xml:space="preserve">All data is now entered and can be analysed. </t>
  </si>
  <si>
    <t xml:space="preserve">Analysing results. </t>
  </si>
  <si>
    <t xml:space="preserve">This spreadsheet will allow you to analyse the results of the tests in numerous ways. </t>
  </si>
  <si>
    <t xml:space="preserve">1. On the Overall tab, you will be able to see that the computer works out the levels that the individual children received. It will also tell you the whole </t>
  </si>
  <si>
    <t xml:space="preserve">classes levels broken down into levels and sublevels numerically and as a percentage. </t>
  </si>
  <si>
    <t xml:space="preserve">2. On the Reading tab, you can zoom out of the spreadsheet and trace patterns, working out which questions were answered well and which still </t>
  </si>
  <si>
    <t xml:space="preserve">need work on. At the bottom of the page the percentage bars will show you which questions were/were not answered well. </t>
  </si>
  <si>
    <t>3. The Reading AFs tab compiles the data from the Reading tab according to which AF the questions were assessing. At the bottom of the page</t>
  </si>
  <si>
    <t xml:space="preserve">you will see percentages that will let you see on which AF the class did the best/worst. Guided reading can then be used to fill gaps. </t>
  </si>
  <si>
    <t xml:space="preserve">4. The Writing tab will let you see on which strands of the writing test the children did the best or the worst at. Literacy lessons can then be used </t>
  </si>
  <si>
    <t xml:space="preserve">to fill the gaps found. 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</si>
</sst>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20"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0"/>
      <color indexed="9"/>
      <name val="Arial"/>
      <family val="2"/>
    </font>
    <font>
      <sz val="8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>
        <color indexed="63"/>
      </left>
      <right style="thin"/>
      <top style="thin"/>
      <bottom style="thin"/>
    </border>
    <border>
      <left style="thick"/>
      <right style="thick"/>
      <top style="thick"/>
      <bottom style="thick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2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Fill="1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0" xfId="0" applyFill="1" applyBorder="1" applyAlignment="1">
      <alignment horizontal="center"/>
    </xf>
    <xf numFmtId="0" fontId="2" fillId="0" borderId="0" xfId="0" applyFont="1" applyAlignment="1">
      <alignment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 horizontal="right"/>
    </xf>
    <xf numFmtId="0" fontId="0" fillId="0" borderId="10" xfId="0" applyFill="1" applyBorder="1" applyAlignment="1">
      <alignment horizontal="right"/>
    </xf>
    <xf numFmtId="9" fontId="0" fillId="0" borderId="10" xfId="0" applyNumberFormat="1" applyFill="1" applyBorder="1" applyAlignment="1">
      <alignment horizontal="center"/>
    </xf>
    <xf numFmtId="9" fontId="0" fillId="0" borderId="1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 horizontal="center" vertical="center"/>
    </xf>
    <xf numFmtId="9" fontId="0" fillId="0" borderId="13" xfId="0" applyNumberFormat="1" applyFill="1" applyBorder="1" applyAlignment="1">
      <alignment/>
    </xf>
    <xf numFmtId="9" fontId="0" fillId="0" borderId="14" xfId="0" applyNumberFormat="1" applyFill="1" applyBorder="1" applyAlignment="1">
      <alignment/>
    </xf>
    <xf numFmtId="9" fontId="0" fillId="0" borderId="15" xfId="0" applyNumberFormat="1" applyFill="1" applyBorder="1" applyAlignment="1">
      <alignment/>
    </xf>
    <xf numFmtId="9" fontId="0" fillId="0" borderId="16" xfId="0" applyNumberForma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17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0" fillId="22" borderId="10" xfId="0" applyFill="1" applyBorder="1" applyAlignment="1">
      <alignment/>
    </xf>
    <xf numFmtId="0" fontId="3" fillId="22" borderId="10" xfId="0" applyFont="1" applyFill="1" applyBorder="1" applyAlignment="1">
      <alignment/>
    </xf>
    <xf numFmtId="0" fontId="2" fillId="22" borderId="10" xfId="0" applyFont="1" applyFill="1" applyBorder="1" applyAlignment="1">
      <alignment horizontal="center"/>
    </xf>
    <xf numFmtId="0" fontId="0" fillId="22" borderId="10" xfId="0" applyFill="1" applyBorder="1" applyAlignment="1">
      <alignment horizontal="center"/>
    </xf>
    <xf numFmtId="0" fontId="2" fillId="22" borderId="0" xfId="0" applyFont="1" applyFill="1" applyAlignment="1">
      <alignment horizontal="center"/>
    </xf>
    <xf numFmtId="0" fontId="0" fillId="22" borderId="0" xfId="0" applyFill="1" applyAlignment="1">
      <alignment horizontal="center"/>
    </xf>
    <xf numFmtId="0" fontId="0" fillId="22" borderId="18" xfId="0" applyFill="1" applyBorder="1" applyAlignment="1">
      <alignment horizontal="center"/>
    </xf>
    <xf numFmtId="0" fontId="5" fillId="22" borderId="11" xfId="0" applyFont="1" applyFill="1" applyBorder="1" applyAlignment="1">
      <alignment horizontal="center" textRotation="90" wrapText="1"/>
    </xf>
    <xf numFmtId="0" fontId="5" fillId="22" borderId="10" xfId="0" applyFont="1" applyFill="1" applyBorder="1" applyAlignment="1">
      <alignment horizontal="center" textRotation="90" wrapText="1"/>
    </xf>
    <xf numFmtId="0" fontId="5" fillId="22" borderId="12" xfId="0" applyFont="1" applyFill="1" applyBorder="1" applyAlignment="1">
      <alignment horizontal="center" textRotation="90" wrapText="1"/>
    </xf>
    <xf numFmtId="0" fontId="5" fillId="22" borderId="16" xfId="0" applyFont="1" applyFill="1" applyBorder="1" applyAlignment="1">
      <alignment horizontal="center" textRotation="90" wrapText="1"/>
    </xf>
    <xf numFmtId="0" fontId="0" fillId="22" borderId="11" xfId="0" applyFill="1" applyBorder="1" applyAlignment="1">
      <alignment horizontal="center"/>
    </xf>
    <xf numFmtId="0" fontId="0" fillId="22" borderId="12" xfId="0" applyFill="1" applyBorder="1" applyAlignment="1">
      <alignment horizontal="center"/>
    </xf>
    <xf numFmtId="0" fontId="0" fillId="22" borderId="16" xfId="0" applyFill="1" applyBorder="1" applyAlignment="1">
      <alignment horizontal="center"/>
    </xf>
    <xf numFmtId="0" fontId="0" fillId="22" borderId="16" xfId="0" applyFill="1" applyBorder="1" applyAlignment="1">
      <alignment horizontal="right"/>
    </xf>
    <xf numFmtId="0" fontId="0" fillId="22" borderId="18" xfId="0" applyFill="1" applyBorder="1" applyAlignment="1">
      <alignment/>
    </xf>
    <xf numFmtId="0" fontId="0" fillId="22" borderId="11" xfId="0" applyFill="1" applyBorder="1" applyAlignment="1">
      <alignment/>
    </xf>
    <xf numFmtId="0" fontId="0" fillId="22" borderId="12" xfId="0" applyFill="1" applyBorder="1" applyAlignment="1">
      <alignment/>
    </xf>
    <xf numFmtId="0" fontId="0" fillId="22" borderId="16" xfId="0" applyFill="1" applyBorder="1" applyAlignment="1">
      <alignment/>
    </xf>
    <xf numFmtId="0" fontId="3" fillId="22" borderId="19" xfId="0" applyFont="1" applyFill="1" applyBorder="1" applyAlignment="1">
      <alignment/>
    </xf>
    <xf numFmtId="0" fontId="0" fillId="22" borderId="19" xfId="0" applyFill="1" applyBorder="1" applyAlignment="1">
      <alignment horizontal="center"/>
    </xf>
    <xf numFmtId="0" fontId="0" fillId="0" borderId="0" xfId="0" applyFill="1" applyAlignment="1">
      <alignment/>
    </xf>
    <xf numFmtId="0" fontId="2" fillId="22" borderId="10" xfId="0" applyFont="1" applyFill="1" applyBorder="1" applyAlignment="1">
      <alignment/>
    </xf>
    <xf numFmtId="0" fontId="0" fillId="22" borderId="11" xfId="0" applyFill="1" applyBorder="1" applyAlignment="1">
      <alignment textRotation="90" wrapText="1"/>
    </xf>
    <xf numFmtId="0" fontId="0" fillId="22" borderId="10" xfId="0" applyFill="1" applyBorder="1" applyAlignment="1">
      <alignment textRotation="90" wrapText="1"/>
    </xf>
    <xf numFmtId="0" fontId="0" fillId="22" borderId="12" xfId="0" applyFill="1" applyBorder="1" applyAlignment="1">
      <alignment textRotation="90" wrapText="1"/>
    </xf>
    <xf numFmtId="0" fontId="0" fillId="22" borderId="20" xfId="0" applyFill="1" applyBorder="1" applyAlignment="1">
      <alignment horizontal="center"/>
    </xf>
    <xf numFmtId="0" fontId="0" fillId="22" borderId="21" xfId="0" applyFill="1" applyBorder="1" applyAlignment="1">
      <alignment horizontal="center"/>
    </xf>
    <xf numFmtId="0" fontId="0" fillId="22" borderId="22" xfId="0" applyFill="1" applyBorder="1" applyAlignment="1">
      <alignment horizontal="center"/>
    </xf>
    <xf numFmtId="0" fontId="0" fillId="22" borderId="23" xfId="0" applyFill="1" applyBorder="1" applyAlignment="1">
      <alignment horizontal="center"/>
    </xf>
    <xf numFmtId="0" fontId="0" fillId="22" borderId="24" xfId="0" applyFill="1" applyBorder="1" applyAlignment="1">
      <alignment horizontal="center"/>
    </xf>
    <xf numFmtId="0" fontId="0" fillId="22" borderId="25" xfId="0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2"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ont>
        <color rgb="FFFF0000"/>
      </font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23"/>
  <sheetViews>
    <sheetView tabSelected="1" zoomScalePageLayoutView="0" workbookViewId="0" topLeftCell="A1">
      <selection activeCell="C26" sqref="C26"/>
    </sheetView>
  </sheetViews>
  <sheetFormatPr defaultColWidth="9.140625" defaultRowHeight="15"/>
  <sheetData>
    <row r="1" ht="15">
      <c r="A1" s="29" t="s">
        <v>84</v>
      </c>
    </row>
    <row r="3" ht="14.25">
      <c r="A3" t="s">
        <v>85</v>
      </c>
    </row>
    <row r="4" ht="14.25">
      <c r="A4" t="s">
        <v>86</v>
      </c>
    </row>
    <row r="5" ht="14.25">
      <c r="A5" t="s">
        <v>87</v>
      </c>
    </row>
    <row r="6" ht="14.25">
      <c r="A6" t="s">
        <v>88</v>
      </c>
    </row>
    <row r="7" ht="14.25">
      <c r="A7" t="s">
        <v>89</v>
      </c>
    </row>
    <row r="8" ht="14.25">
      <c r="A8" t="s">
        <v>90</v>
      </c>
    </row>
    <row r="9" ht="14.25">
      <c r="A9" t="s">
        <v>91</v>
      </c>
    </row>
    <row r="10" ht="14.25">
      <c r="A10" t="s">
        <v>92</v>
      </c>
    </row>
    <row r="11" ht="14.25">
      <c r="A11" t="s">
        <v>93</v>
      </c>
    </row>
    <row r="13" ht="15">
      <c r="A13" s="29" t="s">
        <v>94</v>
      </c>
    </row>
    <row r="15" ht="14.25">
      <c r="A15" t="s">
        <v>95</v>
      </c>
    </row>
    <row r="16" ht="14.25">
      <c r="A16" t="s">
        <v>96</v>
      </c>
    </row>
    <row r="17" ht="14.25">
      <c r="A17" t="s">
        <v>97</v>
      </c>
    </row>
    <row r="18" ht="14.25">
      <c r="A18" t="s">
        <v>98</v>
      </c>
    </row>
    <row r="19" ht="14.25">
      <c r="A19" t="s">
        <v>99</v>
      </c>
    </row>
    <row r="20" ht="14.25">
      <c r="A20" t="s">
        <v>100</v>
      </c>
    </row>
    <row r="21" ht="14.25">
      <c r="A21" t="s">
        <v>101</v>
      </c>
    </row>
    <row r="22" ht="14.25">
      <c r="A22" t="s">
        <v>102</v>
      </c>
    </row>
    <row r="23" ht="14.25">
      <c r="A23" t="s">
        <v>103</v>
      </c>
    </row>
  </sheetData>
  <sheetProtection sheet="1" objects="1" scenarios="1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U67"/>
  <sheetViews>
    <sheetView zoomScalePageLayoutView="0" workbookViewId="0" topLeftCell="A1">
      <selection activeCell="H67" sqref="H67"/>
    </sheetView>
  </sheetViews>
  <sheetFormatPr defaultColWidth="9.140625" defaultRowHeight="15"/>
  <cols>
    <col min="1" max="2" width="3.140625" style="0" customWidth="1"/>
    <col min="3" max="3" width="18.421875" style="0" customWidth="1"/>
    <col min="9" max="9" width="11.00390625" style="0" customWidth="1"/>
    <col min="14" max="14" width="7.7109375" style="0" customWidth="1"/>
    <col min="15" max="15" width="8.140625" style="0" customWidth="1"/>
    <col min="16" max="17" width="7.8515625" style="0" customWidth="1"/>
    <col min="18" max="18" width="7.57421875" style="0" customWidth="1"/>
    <col min="19" max="19" width="7.7109375" style="0" customWidth="1"/>
    <col min="20" max="20" width="8.28125" style="0" customWidth="1"/>
    <col min="21" max="21" width="8.421875" style="0" customWidth="1"/>
    <col min="23" max="23" width="3.00390625" style="0" customWidth="1"/>
    <col min="24" max="24" width="3.421875" style="0" customWidth="1"/>
    <col min="25" max="25" width="3.140625" style="0" customWidth="1"/>
    <col min="26" max="26" width="3.00390625" style="0" customWidth="1"/>
    <col min="27" max="27" width="3.140625" style="0" customWidth="1"/>
    <col min="28" max="28" width="2.7109375" style="0" customWidth="1"/>
    <col min="29" max="29" width="3.57421875" style="0" customWidth="1"/>
    <col min="30" max="30" width="3.28125" style="0" customWidth="1"/>
  </cols>
  <sheetData>
    <row r="1" spans="2:9" ht="14.25">
      <c r="B1" s="30"/>
      <c r="C1" s="30" t="s">
        <v>0</v>
      </c>
      <c r="D1" s="30" t="s">
        <v>1</v>
      </c>
      <c r="E1" s="30" t="s">
        <v>2</v>
      </c>
      <c r="F1" s="30" t="s">
        <v>3</v>
      </c>
      <c r="G1" s="30" t="s">
        <v>2</v>
      </c>
      <c r="H1" s="16"/>
      <c r="I1" s="16"/>
    </row>
    <row r="2" spans="1:17" ht="15">
      <c r="A2" s="1">
        <f>COUNTA(C2:C2)</f>
        <v>0</v>
      </c>
      <c r="B2" s="31">
        <v>1</v>
      </c>
      <c r="C2" s="30"/>
      <c r="D2" s="2">
        <f>'2. Reading'!AL10</f>
        <v>0</v>
      </c>
      <c r="E2" s="13" t="str">
        <f>IF(D2="N/A","Not available",VLOOKUP(D2,Sublevels!$A$3:$B$10,2,TRUE))</f>
        <v>N</v>
      </c>
      <c r="F2" s="2">
        <f>'4. Writing'!J4</f>
        <v>0</v>
      </c>
      <c r="G2" s="13" t="str">
        <f>IF(F2="N/A","Not available",VLOOKUP(F2,Sublevels!$D$3:$E$10,2,TRUE))</f>
        <v>N</v>
      </c>
      <c r="H2" s="16"/>
      <c r="I2" s="32" t="s">
        <v>1</v>
      </c>
      <c r="J2" s="33" t="s">
        <v>20</v>
      </c>
      <c r="K2" s="33" t="s">
        <v>77</v>
      </c>
      <c r="L2" s="33" t="s">
        <v>78</v>
      </c>
      <c r="M2" s="33" t="s">
        <v>79</v>
      </c>
      <c r="N2" s="33" t="s">
        <v>21</v>
      </c>
      <c r="O2" s="33" t="s">
        <v>22</v>
      </c>
      <c r="P2" s="33" t="s">
        <v>23</v>
      </c>
      <c r="Q2" s="33">
        <v>4</v>
      </c>
    </row>
    <row r="3" spans="1:17" ht="14.25">
      <c r="A3" s="1">
        <f aca="true" t="shared" si="0" ref="A3:A33">COUNTA(C3:C3)</f>
        <v>0</v>
      </c>
      <c r="B3" s="31">
        <v>2</v>
      </c>
      <c r="C3" s="30"/>
      <c r="D3" s="2">
        <f>'2. Reading'!AL11</f>
        <v>0</v>
      </c>
      <c r="E3" s="13" t="str">
        <f>IF(D3="N/A","Not available",VLOOKUP(D3,Sublevels!$A$3:$B$10,2,TRUE))</f>
        <v>N</v>
      </c>
      <c r="F3" s="2">
        <f>'4. Writing'!J5</f>
        <v>0</v>
      </c>
      <c r="G3" s="13" t="str">
        <f>IF(F3="N/A","Not available",VLOOKUP(F3,Sublevels!$D$3:$E$10,2,TRUE))</f>
        <v>N</v>
      </c>
      <c r="H3" s="16"/>
      <c r="I3" s="33" t="s">
        <v>24</v>
      </c>
      <c r="J3" s="5">
        <f aca="true" t="shared" si="1" ref="J3:Q3">SUM(D36:D67)</f>
        <v>0</v>
      </c>
      <c r="K3" s="5">
        <f t="shared" si="1"/>
        <v>0</v>
      </c>
      <c r="L3" s="5">
        <f t="shared" si="1"/>
        <v>0</v>
      </c>
      <c r="M3" s="5">
        <f t="shared" si="1"/>
        <v>0</v>
      </c>
      <c r="N3" s="5">
        <f t="shared" si="1"/>
        <v>0</v>
      </c>
      <c r="O3" s="5">
        <f t="shared" si="1"/>
        <v>0</v>
      </c>
      <c r="P3" s="5">
        <f t="shared" si="1"/>
        <v>0</v>
      </c>
      <c r="Q3" s="5">
        <f t="shared" si="1"/>
        <v>0</v>
      </c>
    </row>
    <row r="4" spans="1:17" ht="14.25">
      <c r="A4" s="1">
        <f t="shared" si="0"/>
        <v>0</v>
      </c>
      <c r="B4" s="31">
        <v>3</v>
      </c>
      <c r="C4" s="30"/>
      <c r="D4" s="2">
        <f>'2. Reading'!AL12</f>
        <v>0</v>
      </c>
      <c r="E4" s="13" t="str">
        <f>IF(D4="N/A","Not available",VLOOKUP(D4,Sublevels!$A$3:$B$10,2,TRUE))</f>
        <v>N</v>
      </c>
      <c r="F4" s="2">
        <f>'4. Writing'!J6</f>
        <v>0</v>
      </c>
      <c r="G4" s="13" t="str">
        <f>IF(F4="N/A","Not available",VLOOKUP(F4,Sublevels!$D$3:$E$10,2,TRUE))</f>
        <v>N</v>
      </c>
      <c r="H4" s="16"/>
      <c r="I4" s="33" t="s">
        <v>25</v>
      </c>
      <c r="J4" s="14" t="e">
        <f>(J3/A34)</f>
        <v>#DIV/0!</v>
      </c>
      <c r="K4" s="14" t="e">
        <f>(K3/A34)</f>
        <v>#DIV/0!</v>
      </c>
      <c r="L4" s="14" t="e">
        <f>(L3/A34)</f>
        <v>#DIV/0!</v>
      </c>
      <c r="M4" s="14" t="e">
        <f>(M3/A34)</f>
        <v>#DIV/0!</v>
      </c>
      <c r="N4" s="14" t="e">
        <f>(N3/A34)</f>
        <v>#DIV/0!</v>
      </c>
      <c r="O4" s="14" t="e">
        <f>(O3/A34)</f>
        <v>#DIV/0!</v>
      </c>
      <c r="P4" s="14" t="e">
        <f>(P3/A34)</f>
        <v>#DIV/0!</v>
      </c>
      <c r="Q4" s="14" t="e">
        <f>(Q3/A34)</f>
        <v>#DIV/0!</v>
      </c>
    </row>
    <row r="5" spans="1:8" ht="14.25">
      <c r="A5" s="1">
        <f t="shared" si="0"/>
        <v>0</v>
      </c>
      <c r="B5" s="31">
        <v>4</v>
      </c>
      <c r="C5" s="30"/>
      <c r="D5" s="2">
        <f>'2. Reading'!AL13</f>
        <v>0</v>
      </c>
      <c r="E5" s="13" t="str">
        <f>IF(D5="N/A","Not available",VLOOKUP(D5,Sublevels!$A$3:$B$10,2,TRUE))</f>
        <v>N</v>
      </c>
      <c r="F5" s="2">
        <f>'4. Writing'!J7</f>
        <v>0</v>
      </c>
      <c r="G5" s="13" t="str">
        <f>IF(F5="N/A","Not available",VLOOKUP(F5,Sublevels!$D$3:$E$10,2,TRUE))</f>
        <v>N</v>
      </c>
      <c r="H5" s="16"/>
    </row>
    <row r="6" spans="1:13" ht="15">
      <c r="A6" s="1">
        <f t="shared" si="0"/>
        <v>0</v>
      </c>
      <c r="B6" s="31">
        <v>5</v>
      </c>
      <c r="C6" s="30"/>
      <c r="D6" s="2">
        <f>'2. Reading'!AL14</f>
        <v>0</v>
      </c>
      <c r="E6" s="13" t="str">
        <f>IF(D6="N/A","Not available",VLOOKUP(D6,Sublevels!$A$3:$B$10,2,TRUE))</f>
        <v>N</v>
      </c>
      <c r="F6" s="2">
        <f>'4. Writing'!J8</f>
        <v>0</v>
      </c>
      <c r="G6" s="13" t="str">
        <f>IF(F6="N/A","Not available",VLOOKUP(F6,Sublevels!$D$3:$E$10,2,TRUE))</f>
        <v>N</v>
      </c>
      <c r="H6" s="16"/>
      <c r="I6" s="32" t="s">
        <v>1</v>
      </c>
      <c r="J6" s="33" t="s">
        <v>20</v>
      </c>
      <c r="K6" s="33">
        <v>2</v>
      </c>
      <c r="L6" s="33">
        <v>3</v>
      </c>
      <c r="M6" s="33">
        <v>4</v>
      </c>
    </row>
    <row r="7" spans="1:13" ht="14.25">
      <c r="A7" s="1">
        <f t="shared" si="0"/>
        <v>0</v>
      </c>
      <c r="B7" s="31">
        <v>6</v>
      </c>
      <c r="C7" s="30"/>
      <c r="D7" s="2">
        <f>'2. Reading'!AL15</f>
        <v>0</v>
      </c>
      <c r="E7" s="13" t="str">
        <f>IF(D7="N/A","Not available",VLOOKUP(D7,Sublevels!$A$3:$B$10,2,TRUE))</f>
        <v>N</v>
      </c>
      <c r="F7" s="2">
        <f>'4. Writing'!J9</f>
        <v>0</v>
      </c>
      <c r="G7" s="13" t="str">
        <f>IF(F7="N/A","Not available",VLOOKUP(F7,Sublevels!$D$3:$E$10,2,TRUE))</f>
        <v>N</v>
      </c>
      <c r="H7" s="16"/>
      <c r="I7" s="33" t="s">
        <v>24</v>
      </c>
      <c r="J7" s="2">
        <f>J3</f>
        <v>0</v>
      </c>
      <c r="K7" s="2">
        <f>SUM(K3:M3)</f>
        <v>0</v>
      </c>
      <c r="L7" s="2">
        <f>SUM(N3:P3)</f>
        <v>0</v>
      </c>
      <c r="M7" s="2">
        <f>Q3</f>
        <v>0</v>
      </c>
    </row>
    <row r="8" spans="1:13" ht="14.25">
      <c r="A8" s="1">
        <f t="shared" si="0"/>
        <v>0</v>
      </c>
      <c r="B8" s="31">
        <v>7</v>
      </c>
      <c r="C8" s="30"/>
      <c r="D8" s="2">
        <f>'2. Reading'!AL16</f>
        <v>0</v>
      </c>
      <c r="E8" s="13" t="str">
        <f>IF(D8="N/A","Not available",VLOOKUP(D8,Sublevels!$A$3:$B$10,2,TRUE))</f>
        <v>N</v>
      </c>
      <c r="F8" s="2">
        <f>'4. Writing'!J10</f>
        <v>0</v>
      </c>
      <c r="G8" s="13" t="str">
        <f>IF(F8="N/A","Not available",VLOOKUP(F8,Sublevels!$D$3:$E$10,2,TRUE))</f>
        <v>N</v>
      </c>
      <c r="H8" s="16"/>
      <c r="I8" s="33" t="s">
        <v>25</v>
      </c>
      <c r="J8" s="15" t="e">
        <f>(J7/A34)</f>
        <v>#DIV/0!</v>
      </c>
      <c r="K8" s="15" t="e">
        <f>(K7/A34)</f>
        <v>#DIV/0!</v>
      </c>
      <c r="L8" s="15" t="e">
        <f>(L7/A34)</f>
        <v>#DIV/0!</v>
      </c>
      <c r="M8" s="15" t="e">
        <f>(M7/A34)</f>
        <v>#DIV/0!</v>
      </c>
    </row>
    <row r="9" spans="1:8" ht="14.25">
      <c r="A9" s="1">
        <f t="shared" si="0"/>
        <v>0</v>
      </c>
      <c r="B9" s="31">
        <v>8</v>
      </c>
      <c r="C9" s="30"/>
      <c r="D9" s="2">
        <f>'2. Reading'!AL17</f>
        <v>0</v>
      </c>
      <c r="E9" s="13" t="str">
        <f>IF(D9="N/A","Not available",VLOOKUP(D9,Sublevels!$A$3:$B$10,2,TRUE))</f>
        <v>N</v>
      </c>
      <c r="F9" s="2">
        <f>'4. Writing'!J11</f>
        <v>0</v>
      </c>
      <c r="G9" s="13" t="str">
        <f>IF(F9="N/A","Not available",VLOOKUP(F9,Sublevels!$D$3:$E$10,2,TRUE))</f>
        <v>N</v>
      </c>
      <c r="H9" s="16"/>
    </row>
    <row r="10" spans="1:17" ht="15">
      <c r="A10" s="1">
        <f t="shared" si="0"/>
        <v>0</v>
      </c>
      <c r="B10" s="31">
        <v>9</v>
      </c>
      <c r="C10" s="30"/>
      <c r="D10" s="2">
        <f>'2. Reading'!AL18</f>
        <v>0</v>
      </c>
      <c r="E10" s="13" t="str">
        <f>IF(D10="N/A","Not available",VLOOKUP(D10,Sublevels!$A$3:$B$10,2,TRUE))</f>
        <v>N</v>
      </c>
      <c r="F10" s="2">
        <f>'4. Writing'!J12</f>
        <v>0</v>
      </c>
      <c r="G10" s="13" t="str">
        <f>IF(F10="N/A","Not available",VLOOKUP(F10,Sublevels!$D$3:$E$10,2,TRUE))</f>
        <v>N</v>
      </c>
      <c r="H10" s="16"/>
      <c r="I10" s="32" t="s">
        <v>3</v>
      </c>
      <c r="J10" s="33" t="s">
        <v>20</v>
      </c>
      <c r="K10" s="33" t="s">
        <v>77</v>
      </c>
      <c r="L10" s="33" t="s">
        <v>78</v>
      </c>
      <c r="M10" s="33" t="s">
        <v>79</v>
      </c>
      <c r="N10" s="33" t="s">
        <v>21</v>
      </c>
      <c r="O10" s="33" t="s">
        <v>22</v>
      </c>
      <c r="P10" s="33" t="s">
        <v>23</v>
      </c>
      <c r="Q10" s="33">
        <v>4</v>
      </c>
    </row>
    <row r="11" spans="1:17" ht="14.25">
      <c r="A11" s="1">
        <f t="shared" si="0"/>
        <v>0</v>
      </c>
      <c r="B11" s="31">
        <v>10</v>
      </c>
      <c r="C11" s="30"/>
      <c r="D11" s="2">
        <f>'2. Reading'!AL19</f>
        <v>0</v>
      </c>
      <c r="E11" s="13" t="str">
        <f>IF(D11="N/A","Not available",VLOOKUP(D11,Sublevels!$A$3:$B$10,2,TRUE))</f>
        <v>N</v>
      </c>
      <c r="F11" s="2">
        <f>'4. Writing'!J13</f>
        <v>0</v>
      </c>
      <c r="G11" s="13" t="str">
        <f>IF(F11="N/A","Not available",VLOOKUP(F11,Sublevels!$D$3:$E$10,2,TRUE))</f>
        <v>N</v>
      </c>
      <c r="H11" s="16"/>
      <c r="I11" s="33" t="s">
        <v>24</v>
      </c>
      <c r="J11" s="2">
        <f aca="true" t="shared" si="2" ref="J11:Q11">SUM(M36:M67)</f>
        <v>0</v>
      </c>
      <c r="K11" s="2">
        <f t="shared" si="2"/>
        <v>0</v>
      </c>
      <c r="L11" s="2">
        <f t="shared" si="2"/>
        <v>0</v>
      </c>
      <c r="M11" s="2">
        <f t="shared" si="2"/>
        <v>0</v>
      </c>
      <c r="N11" s="2">
        <f t="shared" si="2"/>
        <v>0</v>
      </c>
      <c r="O11" s="2">
        <f t="shared" si="2"/>
        <v>0</v>
      </c>
      <c r="P11" s="2">
        <f t="shared" si="2"/>
        <v>0</v>
      </c>
      <c r="Q11" s="2">
        <f t="shared" si="2"/>
        <v>0</v>
      </c>
    </row>
    <row r="12" spans="1:17" ht="14.25">
      <c r="A12" s="1">
        <f t="shared" si="0"/>
        <v>0</v>
      </c>
      <c r="B12" s="31">
        <v>11</v>
      </c>
      <c r="C12" s="30"/>
      <c r="D12" s="2">
        <f>'2. Reading'!AL20</f>
        <v>0</v>
      </c>
      <c r="E12" s="13" t="str">
        <f>IF(D12="N/A","Not available",VLOOKUP(D12,Sublevels!$A$3:$B$10,2,TRUE))</f>
        <v>N</v>
      </c>
      <c r="F12" s="2">
        <f>'4. Writing'!J14</f>
        <v>0</v>
      </c>
      <c r="G12" s="13" t="str">
        <f>IF(F12="N/A","Not available",VLOOKUP(F12,Sublevels!$D$3:$E$10,2,TRUE))</f>
        <v>N</v>
      </c>
      <c r="H12" s="16"/>
      <c r="I12" s="33" t="s">
        <v>25</v>
      </c>
      <c r="J12" s="15" t="e">
        <f>J11/A34</f>
        <v>#DIV/0!</v>
      </c>
      <c r="K12" s="15" t="e">
        <f>K11/A34</f>
        <v>#DIV/0!</v>
      </c>
      <c r="L12" s="15" t="e">
        <f>L11/A34</f>
        <v>#DIV/0!</v>
      </c>
      <c r="M12" s="15" t="e">
        <f>M11/A34</f>
        <v>#DIV/0!</v>
      </c>
      <c r="N12" s="15" t="e">
        <f>N11/A34</f>
        <v>#DIV/0!</v>
      </c>
      <c r="O12" s="15" t="e">
        <f>O11/A34</f>
        <v>#DIV/0!</v>
      </c>
      <c r="P12" s="15" t="e">
        <f>P11/A34</f>
        <v>#DIV/0!</v>
      </c>
      <c r="Q12" s="15" t="e">
        <f>Q11/A34</f>
        <v>#DIV/0!</v>
      </c>
    </row>
    <row r="13" spans="1:8" ht="14.25">
      <c r="A13" s="1">
        <f t="shared" si="0"/>
        <v>0</v>
      </c>
      <c r="B13" s="31">
        <v>12</v>
      </c>
      <c r="C13" s="30"/>
      <c r="D13" s="2">
        <f>'2. Reading'!AL21</f>
        <v>0</v>
      </c>
      <c r="E13" s="13" t="str">
        <f>IF(D13="N/A","Not available",VLOOKUP(D13,Sublevels!$A$3:$B$10,2,TRUE))</f>
        <v>N</v>
      </c>
      <c r="F13" s="2">
        <f>'4. Writing'!J15</f>
        <v>0</v>
      </c>
      <c r="G13" s="13" t="str">
        <f>IF(F13="N/A","Not available",VLOOKUP(F13,Sublevels!$D$3:$E$10,2,TRUE))</f>
        <v>N</v>
      </c>
      <c r="H13" s="16"/>
    </row>
    <row r="14" spans="1:13" ht="15">
      <c r="A14" s="1">
        <f t="shared" si="0"/>
        <v>0</v>
      </c>
      <c r="B14" s="31">
        <v>13</v>
      </c>
      <c r="C14" s="30"/>
      <c r="D14" s="2">
        <f>'2. Reading'!AL22</f>
        <v>0</v>
      </c>
      <c r="E14" s="13" t="str">
        <f>IF(D14="N/A","Not available",VLOOKUP(D14,Sublevels!$A$3:$B$10,2,TRUE))</f>
        <v>N</v>
      </c>
      <c r="F14" s="2">
        <f>'4. Writing'!J16</f>
        <v>0</v>
      </c>
      <c r="G14" s="13" t="str">
        <f>IF(F14="N/A","Not available",VLOOKUP(F14,Sublevels!$D$3:$E$10,2,TRUE))</f>
        <v>N</v>
      </c>
      <c r="H14" s="16"/>
      <c r="I14" s="32" t="s">
        <v>3</v>
      </c>
      <c r="J14" s="33" t="s">
        <v>20</v>
      </c>
      <c r="K14" s="33">
        <v>2</v>
      </c>
      <c r="L14" s="33">
        <v>3</v>
      </c>
      <c r="M14" s="33">
        <v>4</v>
      </c>
    </row>
    <row r="15" spans="1:13" ht="14.25">
      <c r="A15" s="1">
        <f t="shared" si="0"/>
        <v>0</v>
      </c>
      <c r="B15" s="31">
        <v>14</v>
      </c>
      <c r="C15" s="30"/>
      <c r="D15" s="2">
        <f>'2. Reading'!AL23</f>
        <v>0</v>
      </c>
      <c r="E15" s="13" t="str">
        <f>IF(D15="N/A","Not available",VLOOKUP(D15,Sublevels!$A$3:$B$10,2,TRUE))</f>
        <v>N</v>
      </c>
      <c r="F15" s="2">
        <f>'4. Writing'!J17</f>
        <v>0</v>
      </c>
      <c r="G15" s="13" t="str">
        <f>IF(F15="N/A","Not available",VLOOKUP(F15,Sublevels!$D$3:$E$10,2,TRUE))</f>
        <v>N</v>
      </c>
      <c r="H15" s="16"/>
      <c r="I15" s="33" t="s">
        <v>24</v>
      </c>
      <c r="J15" s="2">
        <f>J11</f>
        <v>0</v>
      </c>
      <c r="K15" s="2">
        <f>SUM(K11:M11)</f>
        <v>0</v>
      </c>
      <c r="L15" s="2">
        <f>SUM(N11:P11)</f>
        <v>0</v>
      </c>
      <c r="M15" s="2">
        <f>Q11</f>
        <v>0</v>
      </c>
    </row>
    <row r="16" spans="1:13" ht="14.25">
      <c r="A16" s="1">
        <f t="shared" si="0"/>
        <v>0</v>
      </c>
      <c r="B16" s="31">
        <v>15</v>
      </c>
      <c r="C16" s="30"/>
      <c r="D16" s="2">
        <f>'2. Reading'!AL24</f>
        <v>0</v>
      </c>
      <c r="E16" s="13" t="str">
        <f>IF(D16="N/A","Not available",VLOOKUP(D16,Sublevels!$A$3:$B$10,2,TRUE))</f>
        <v>N</v>
      </c>
      <c r="F16" s="2">
        <f>'4. Writing'!J18</f>
        <v>0</v>
      </c>
      <c r="G16" s="13" t="str">
        <f>IF(F16="N/A","Not available",VLOOKUP(F16,Sublevels!$D$3:$E$10,2,TRUE))</f>
        <v>N</v>
      </c>
      <c r="H16" s="16"/>
      <c r="I16" s="33" t="s">
        <v>25</v>
      </c>
      <c r="J16" s="15" t="e">
        <f>J15/A34</f>
        <v>#DIV/0!</v>
      </c>
      <c r="K16" s="15" t="e">
        <f>K15/A34</f>
        <v>#DIV/0!</v>
      </c>
      <c r="L16" s="15" t="e">
        <f>L15/A34</f>
        <v>#DIV/0!</v>
      </c>
      <c r="M16" s="15" t="e">
        <f>M15/A34</f>
        <v>#DIV/0!</v>
      </c>
    </row>
    <row r="17" spans="1:9" ht="14.25">
      <c r="A17" s="1">
        <f t="shared" si="0"/>
        <v>0</v>
      </c>
      <c r="B17" s="31">
        <v>16</v>
      </c>
      <c r="C17" s="30"/>
      <c r="D17" s="2">
        <f>'2. Reading'!AL25</f>
        <v>0</v>
      </c>
      <c r="E17" s="13" t="str">
        <f>IF(D17="N/A","Not available",VLOOKUP(D17,Sublevels!$A$3:$B$10,2,TRUE))</f>
        <v>N</v>
      </c>
      <c r="F17" s="2">
        <f>'4. Writing'!J19</f>
        <v>0</v>
      </c>
      <c r="G17" s="13" t="str">
        <f>IF(F17="N/A","Not available",VLOOKUP(F17,Sublevels!$D$3:$E$10,2,TRUE))</f>
        <v>N</v>
      </c>
      <c r="H17" s="16"/>
      <c r="I17" s="16"/>
    </row>
    <row r="18" spans="1:9" ht="14.25">
      <c r="A18" s="1">
        <f t="shared" si="0"/>
        <v>0</v>
      </c>
      <c r="B18" s="31">
        <v>17</v>
      </c>
      <c r="C18" s="30"/>
      <c r="D18" s="2">
        <f>'2. Reading'!AL26</f>
        <v>0</v>
      </c>
      <c r="E18" s="13" t="str">
        <f>IF(D18="N/A","Not available",VLOOKUP(D18,Sublevels!$A$3:$B$10,2,TRUE))</f>
        <v>N</v>
      </c>
      <c r="F18" s="2">
        <f>'4. Writing'!J20</f>
        <v>0</v>
      </c>
      <c r="G18" s="13" t="str">
        <f>IF(F18="N/A","Not available",VLOOKUP(F18,Sublevels!$D$3:$E$10,2,TRUE))</f>
        <v>N</v>
      </c>
      <c r="H18" s="16"/>
      <c r="I18" s="16"/>
    </row>
    <row r="19" spans="1:9" ht="14.25">
      <c r="A19" s="1">
        <f t="shared" si="0"/>
        <v>0</v>
      </c>
      <c r="B19" s="31">
        <v>18</v>
      </c>
      <c r="C19" s="30"/>
      <c r="D19" s="2">
        <f>'2. Reading'!AL27</f>
        <v>0</v>
      </c>
      <c r="E19" s="13" t="str">
        <f>IF(D19="N/A","Not available",VLOOKUP(D19,Sublevels!$A$3:$B$10,2,TRUE))</f>
        <v>N</v>
      </c>
      <c r="F19" s="2">
        <f>'4. Writing'!J21</f>
        <v>0</v>
      </c>
      <c r="G19" s="13" t="str">
        <f>IF(F19="N/A","Not available",VLOOKUP(F19,Sublevels!$D$3:$E$10,2,TRUE))</f>
        <v>N</v>
      </c>
      <c r="H19" s="16"/>
      <c r="I19" s="16"/>
    </row>
    <row r="20" spans="1:9" ht="14.25">
      <c r="A20" s="1">
        <f t="shared" si="0"/>
        <v>0</v>
      </c>
      <c r="B20" s="31">
        <v>19</v>
      </c>
      <c r="C20" s="30"/>
      <c r="D20" s="2">
        <f>'2. Reading'!AL28</f>
        <v>0</v>
      </c>
      <c r="E20" s="13" t="str">
        <f>IF(D20="N/A","Not available",VLOOKUP(D20,Sublevels!$A$3:$B$10,2,TRUE))</f>
        <v>N</v>
      </c>
      <c r="F20" s="2">
        <f>'4. Writing'!J22</f>
        <v>0</v>
      </c>
      <c r="G20" s="13" t="str">
        <f>IF(F20="N/A","Not available",VLOOKUP(F20,Sublevels!$D$3:$E$10,2,TRUE))</f>
        <v>N</v>
      </c>
      <c r="H20" s="16"/>
      <c r="I20" s="16"/>
    </row>
    <row r="21" spans="1:9" ht="14.25">
      <c r="A21" s="1">
        <f t="shared" si="0"/>
        <v>0</v>
      </c>
      <c r="B21" s="31">
        <v>20</v>
      </c>
      <c r="C21" s="30"/>
      <c r="D21" s="2">
        <f>'2. Reading'!AL29</f>
        <v>0</v>
      </c>
      <c r="E21" s="13" t="str">
        <f>IF(D21="N/A","Not available",VLOOKUP(D21,Sublevels!$A$3:$B$10,2,TRUE))</f>
        <v>N</v>
      </c>
      <c r="F21" s="2">
        <f>'4. Writing'!J23</f>
        <v>0</v>
      </c>
      <c r="G21" s="13" t="str">
        <f>IF(F21="N/A","Not available",VLOOKUP(F21,Sublevels!$D$3:$E$10,2,TRUE))</f>
        <v>N</v>
      </c>
      <c r="H21" s="16"/>
      <c r="I21" s="16"/>
    </row>
    <row r="22" spans="1:9" ht="14.25">
      <c r="A22" s="1">
        <f t="shared" si="0"/>
        <v>0</v>
      </c>
      <c r="B22" s="31">
        <v>21</v>
      </c>
      <c r="C22" s="30"/>
      <c r="D22" s="2">
        <f>'2. Reading'!AL30</f>
        <v>0</v>
      </c>
      <c r="E22" s="13" t="str">
        <f>IF(D22="N/A","Not available",VLOOKUP(D22,Sublevels!$A$3:$B$10,2,TRUE))</f>
        <v>N</v>
      </c>
      <c r="F22" s="2">
        <f>'4. Writing'!J24</f>
        <v>0</v>
      </c>
      <c r="G22" s="13" t="str">
        <f>IF(F22="N/A","Not available",VLOOKUP(F22,Sublevels!$D$3:$E$10,2,TRUE))</f>
        <v>N</v>
      </c>
      <c r="H22" s="16"/>
      <c r="I22" s="16"/>
    </row>
    <row r="23" spans="1:9" ht="14.25">
      <c r="A23" s="1">
        <f t="shared" si="0"/>
        <v>0</v>
      </c>
      <c r="B23" s="31">
        <v>22</v>
      </c>
      <c r="C23" s="30"/>
      <c r="D23" s="2">
        <f>'2. Reading'!AL31</f>
        <v>0</v>
      </c>
      <c r="E23" s="13" t="str">
        <f>IF(D23="N/A","Not available",VLOOKUP(D23,Sublevels!$A$3:$B$10,2,TRUE))</f>
        <v>N</v>
      </c>
      <c r="F23" s="2">
        <f>'4. Writing'!J25</f>
        <v>0</v>
      </c>
      <c r="G23" s="13" t="str">
        <f>IF(F23="N/A","Not available",VLOOKUP(F23,Sublevels!$D$3:$E$10,2,TRUE))</f>
        <v>N</v>
      </c>
      <c r="H23" s="16"/>
      <c r="I23" s="16"/>
    </row>
    <row r="24" spans="1:9" ht="14.25">
      <c r="A24" s="1">
        <f t="shared" si="0"/>
        <v>0</v>
      </c>
      <c r="B24" s="31">
        <v>23</v>
      </c>
      <c r="C24" s="30"/>
      <c r="D24" s="2">
        <f>'2. Reading'!AL32</f>
        <v>0</v>
      </c>
      <c r="E24" s="13" t="str">
        <f>IF(D24="N/A","Not available",VLOOKUP(D24,Sublevels!$A$3:$B$10,2,TRUE))</f>
        <v>N</v>
      </c>
      <c r="F24" s="2">
        <f>'4. Writing'!J26</f>
        <v>0</v>
      </c>
      <c r="G24" s="13" t="str">
        <f>IF(F24="N/A","Not available",VLOOKUP(F24,Sublevels!$D$3:$E$10,2,TRUE))</f>
        <v>N</v>
      </c>
      <c r="H24" s="16"/>
      <c r="I24" s="16"/>
    </row>
    <row r="25" spans="1:9" ht="14.25">
      <c r="A25" s="1">
        <f t="shared" si="0"/>
        <v>0</v>
      </c>
      <c r="B25" s="31">
        <v>24</v>
      </c>
      <c r="C25" s="30"/>
      <c r="D25" s="2">
        <f>'2. Reading'!AL33</f>
        <v>0</v>
      </c>
      <c r="E25" s="13" t="str">
        <f>IF(D25="N/A","Not available",VLOOKUP(D25,Sublevels!$A$3:$B$10,2,TRUE))</f>
        <v>N</v>
      </c>
      <c r="F25" s="2">
        <f>'4. Writing'!J27</f>
        <v>0</v>
      </c>
      <c r="G25" s="13" t="str">
        <f>IF(F25="N/A","Not available",VLOOKUP(F25,Sublevels!$D$3:$E$10,2,TRUE))</f>
        <v>N</v>
      </c>
      <c r="H25" s="16"/>
      <c r="I25" s="16"/>
    </row>
    <row r="26" spans="1:9" ht="14.25">
      <c r="A26" s="1">
        <f t="shared" si="0"/>
        <v>0</v>
      </c>
      <c r="B26" s="31">
        <v>25</v>
      </c>
      <c r="C26" s="30"/>
      <c r="D26" s="2">
        <f>'2. Reading'!AL34</f>
        <v>0</v>
      </c>
      <c r="E26" s="13" t="str">
        <f>IF(D26="N/A","Not available",VLOOKUP(D26,Sublevels!$A$3:$B$10,2,TRUE))</f>
        <v>N</v>
      </c>
      <c r="F26" s="2">
        <f>'4. Writing'!J28</f>
        <v>0</v>
      </c>
      <c r="G26" s="13" t="str">
        <f>IF(F26="N/A","Not available",VLOOKUP(F26,Sublevels!$D$3:$E$10,2,TRUE))</f>
        <v>N</v>
      </c>
      <c r="H26" s="16"/>
      <c r="I26" s="16"/>
    </row>
    <row r="27" spans="1:9" ht="14.25">
      <c r="A27" s="1">
        <f t="shared" si="0"/>
        <v>0</v>
      </c>
      <c r="B27" s="31">
        <v>26</v>
      </c>
      <c r="C27" s="30"/>
      <c r="D27" s="2">
        <f>'2. Reading'!AL35</f>
        <v>0</v>
      </c>
      <c r="E27" s="13" t="str">
        <f>IF(D27="N/A","Not available",VLOOKUP(D27,Sublevels!$A$3:$B$10,2,TRUE))</f>
        <v>N</v>
      </c>
      <c r="F27" s="2">
        <f>'4. Writing'!J29</f>
        <v>0</v>
      </c>
      <c r="G27" s="13" t="str">
        <f>IF(F27="N/A","Not available",VLOOKUP(F27,Sublevels!$D$3:$E$10,2,TRUE))</f>
        <v>N</v>
      </c>
      <c r="H27" s="16"/>
      <c r="I27" s="16"/>
    </row>
    <row r="28" spans="1:9" ht="14.25">
      <c r="A28" s="1">
        <f t="shared" si="0"/>
        <v>0</v>
      </c>
      <c r="B28" s="31">
        <v>27</v>
      </c>
      <c r="C28" s="30"/>
      <c r="D28" s="2">
        <f>'2. Reading'!AL36</f>
        <v>0</v>
      </c>
      <c r="E28" s="13" t="str">
        <f>IF(D28="N/A","Not available",VLOOKUP(D28,Sublevels!$A$3:$B$10,2,TRUE))</f>
        <v>N</v>
      </c>
      <c r="F28" s="2">
        <f>'4. Writing'!J30</f>
        <v>0</v>
      </c>
      <c r="G28" s="13" t="str">
        <f>IF(F28="N/A","Not available",VLOOKUP(F28,Sublevels!$D$3:$E$10,2,TRUE))</f>
        <v>N</v>
      </c>
      <c r="H28" s="16"/>
      <c r="I28" s="16"/>
    </row>
    <row r="29" spans="1:9" ht="14.25">
      <c r="A29" s="1">
        <f t="shared" si="0"/>
        <v>0</v>
      </c>
      <c r="B29" s="31">
        <v>28</v>
      </c>
      <c r="C29" s="30"/>
      <c r="D29" s="2">
        <f>'2. Reading'!AL37</f>
        <v>0</v>
      </c>
      <c r="E29" s="13" t="str">
        <f>IF(D29="N/A","Not available",VLOOKUP(D29,Sublevels!$A$3:$B$10,2,TRUE))</f>
        <v>N</v>
      </c>
      <c r="F29" s="2">
        <f>'4. Writing'!J31</f>
        <v>0</v>
      </c>
      <c r="G29" s="13" t="str">
        <f>IF(F29="N/A","Not available",VLOOKUP(F29,Sublevels!$D$3:$E$10,2,TRUE))</f>
        <v>N</v>
      </c>
      <c r="H29" s="16"/>
      <c r="I29" s="16"/>
    </row>
    <row r="30" spans="1:9" ht="14.25">
      <c r="A30" s="1">
        <f t="shared" si="0"/>
        <v>0</v>
      </c>
      <c r="B30" s="31">
        <v>29</v>
      </c>
      <c r="C30" s="30"/>
      <c r="D30" s="2">
        <f>'2. Reading'!AL38</f>
        <v>0</v>
      </c>
      <c r="E30" s="13" t="str">
        <f>IF(D30="N/A","Not available",VLOOKUP(D30,Sublevels!$A$3:$B$10,2,TRUE))</f>
        <v>N</v>
      </c>
      <c r="F30" s="2">
        <f>'4. Writing'!J32</f>
        <v>0</v>
      </c>
      <c r="G30" s="13" t="str">
        <f>IF(F30="N/A","Not available",VLOOKUP(F30,Sublevels!$D$3:$E$10,2,TRUE))</f>
        <v>N</v>
      </c>
      <c r="H30" s="16"/>
      <c r="I30" s="16"/>
    </row>
    <row r="31" spans="1:9" ht="14.25">
      <c r="A31" s="1">
        <f t="shared" si="0"/>
        <v>0</v>
      </c>
      <c r="B31" s="31">
        <v>30</v>
      </c>
      <c r="C31" s="30"/>
      <c r="D31" s="2">
        <f>'2. Reading'!AL39</f>
        <v>0</v>
      </c>
      <c r="E31" s="13" t="str">
        <f>IF(D31="N/A","Not available",VLOOKUP(D31,Sublevels!$A$3:$B$10,2,TRUE))</f>
        <v>N</v>
      </c>
      <c r="F31" s="2">
        <f>'4. Writing'!J33</f>
        <v>0</v>
      </c>
      <c r="G31" s="13" t="str">
        <f>IF(F31="N/A","Not available",VLOOKUP(F31,Sublevels!$D$3:$E$10,2,TRUE))</f>
        <v>N</v>
      </c>
      <c r="H31" s="16"/>
      <c r="I31" s="16"/>
    </row>
    <row r="32" spans="1:9" ht="14.25">
      <c r="A32" s="1">
        <f t="shared" si="0"/>
        <v>0</v>
      </c>
      <c r="B32" s="31">
        <v>31</v>
      </c>
      <c r="C32" s="30"/>
      <c r="D32" s="2">
        <f>'2. Reading'!AL40</f>
        <v>0</v>
      </c>
      <c r="E32" s="13" t="str">
        <f>IF(D32="N/A","Not available",VLOOKUP(D32,Sublevels!$A$3:$B$10,2,TRUE))</f>
        <v>N</v>
      </c>
      <c r="F32" s="2">
        <f>'4. Writing'!J34</f>
        <v>0</v>
      </c>
      <c r="G32" s="13" t="str">
        <f>IF(F32="N/A","Not available",VLOOKUP(F32,Sublevels!$D$3:$E$10,2,TRUE))</f>
        <v>N</v>
      </c>
      <c r="H32" s="16"/>
      <c r="I32" s="16"/>
    </row>
    <row r="33" spans="1:9" ht="14.25">
      <c r="A33" s="1">
        <f t="shared" si="0"/>
        <v>0</v>
      </c>
      <c r="B33" s="31">
        <v>32</v>
      </c>
      <c r="C33" s="30"/>
      <c r="D33" s="2">
        <f>'2. Reading'!AL41</f>
        <v>0</v>
      </c>
      <c r="E33" s="13" t="str">
        <f>IF(D33="N/A","Not available",VLOOKUP(D33,Sublevels!$A$3:$B$10,2,TRUE))</f>
        <v>N</v>
      </c>
      <c r="F33" s="2">
        <f>'4. Writing'!J35</f>
        <v>0</v>
      </c>
      <c r="G33" s="13" t="str">
        <f>IF(F33="N/A","Not available",VLOOKUP(F33,Sublevels!$D$3:$E$10,2,TRUE))</f>
        <v>N</v>
      </c>
      <c r="H33" s="16"/>
      <c r="I33" s="16"/>
    </row>
    <row r="34" spans="1:21" ht="14.25">
      <c r="A34" s="1">
        <f>SUM(A2:A33)</f>
        <v>0</v>
      </c>
      <c r="B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22"/>
    </row>
    <row r="35" spans="4:21" s="3" customFormat="1" ht="14.25">
      <c r="D35" s="24" t="s">
        <v>20</v>
      </c>
      <c r="E35" s="24" t="s">
        <v>77</v>
      </c>
      <c r="F35" s="24" t="s">
        <v>78</v>
      </c>
      <c r="G35" s="24" t="s">
        <v>79</v>
      </c>
      <c r="H35" s="24" t="s">
        <v>21</v>
      </c>
      <c r="I35" s="24" t="s">
        <v>22</v>
      </c>
      <c r="J35" s="24" t="s">
        <v>23</v>
      </c>
      <c r="K35" s="24">
        <v>4</v>
      </c>
      <c r="L35" s="24"/>
      <c r="M35" s="25" t="s">
        <v>20</v>
      </c>
      <c r="N35" s="25" t="s">
        <v>77</v>
      </c>
      <c r="O35" s="25" t="s">
        <v>78</v>
      </c>
      <c r="P35" s="25" t="s">
        <v>79</v>
      </c>
      <c r="Q35" s="25" t="s">
        <v>21</v>
      </c>
      <c r="R35" s="25" t="s">
        <v>22</v>
      </c>
      <c r="S35" s="25" t="s">
        <v>23</v>
      </c>
      <c r="T35" s="25">
        <v>4</v>
      </c>
      <c r="U35" s="23"/>
    </row>
    <row r="36" spans="4:21" ht="14.25">
      <c r="D36" s="17">
        <f>IF(AND(D2&gt;0,D2&lt;5),1,0)</f>
        <v>0</v>
      </c>
      <c r="E36" s="17">
        <f>IF(AND(D2&gt;4,D2&lt;8),1,0)</f>
        <v>0</v>
      </c>
      <c r="F36" s="17">
        <f>IF(AND(D2&gt;7,D2&lt;13),1,0)</f>
        <v>0</v>
      </c>
      <c r="G36" s="17">
        <f>IF(AND(D2&gt;12,D2&lt;16),1,0)</f>
        <v>0</v>
      </c>
      <c r="H36" s="17">
        <f>IF(AND(D2&gt;15,D2&lt;20),1,0)</f>
        <v>0</v>
      </c>
      <c r="I36" s="17">
        <f>IF(AND(D2&gt;19,D2&lt;24),1,0)</f>
        <v>0</v>
      </c>
      <c r="J36" s="17">
        <f>IF(AND(D2&gt;23,D2&lt;28),1,0)</f>
        <v>0</v>
      </c>
      <c r="K36" s="17">
        <f>IF(AND(D2&gt;27,D2&lt;45),1,0)</f>
        <v>0</v>
      </c>
      <c r="L36" s="1"/>
      <c r="M36" s="17">
        <f>IF(AND(F2&gt;0,F2&lt;10),1,0)</f>
        <v>0</v>
      </c>
      <c r="N36" s="17">
        <f>IF(AND(F2&gt;9,F2&lt;15),1,0)</f>
        <v>0</v>
      </c>
      <c r="O36" s="17">
        <f>IF(AND(F2&gt;14,F2&lt;21),1,0)</f>
        <v>0</v>
      </c>
      <c r="P36" s="17">
        <f>IF(AND(F2&gt;20,F2&lt;26),1,0)</f>
        <v>0</v>
      </c>
      <c r="Q36" s="17">
        <f>IF(AND(F2&gt;25,F2&lt;28),1,0)</f>
        <v>0</v>
      </c>
      <c r="R36" s="17">
        <f>IF(AND(F2&gt;27,F2&lt;32),1,0)</f>
        <v>0</v>
      </c>
      <c r="S36" s="17">
        <f>IF(AND(F2&gt;31,F2&lt;34),1,0)</f>
        <v>0</v>
      </c>
      <c r="T36" s="17">
        <f>IF(AND(F2&gt;33,F2&lt;46),1,0)</f>
        <v>0</v>
      </c>
      <c r="U36" s="22"/>
    </row>
    <row r="37" spans="4:21" ht="14.25">
      <c r="D37" s="17">
        <f aca="true" t="shared" si="3" ref="D37:D67">IF(AND(D3&gt;0,D3&lt;5),1,0)</f>
        <v>0</v>
      </c>
      <c r="E37" s="17">
        <f aca="true" t="shared" si="4" ref="E37:E67">IF(AND(D3&gt;4,D3&lt;8),1,0)</f>
        <v>0</v>
      </c>
      <c r="F37" s="17">
        <f aca="true" t="shared" si="5" ref="F37:F67">IF(AND(D3&gt;7,D3&lt;13),1,0)</f>
        <v>0</v>
      </c>
      <c r="G37" s="17">
        <f aca="true" t="shared" si="6" ref="G37:G67">IF(AND(D3&gt;12,D3&lt;16),1,0)</f>
        <v>0</v>
      </c>
      <c r="H37" s="17">
        <f aca="true" t="shared" si="7" ref="H37:H67">IF(AND(D3&gt;15,D3&lt;20),1,0)</f>
        <v>0</v>
      </c>
      <c r="I37" s="17">
        <f aca="true" t="shared" si="8" ref="I37:I67">IF(AND(D3&gt;19,D3&lt;24),1,0)</f>
        <v>0</v>
      </c>
      <c r="J37" s="17">
        <f aca="true" t="shared" si="9" ref="J37:J67">IF(AND(D3&gt;23,D3&lt;28),1,0)</f>
        <v>0</v>
      </c>
      <c r="K37" s="17">
        <f aca="true" t="shared" si="10" ref="K37:K67">IF(AND(D3&gt;27,D3&lt;45),1,0)</f>
        <v>0</v>
      </c>
      <c r="L37" s="1"/>
      <c r="M37" s="17">
        <f aca="true" t="shared" si="11" ref="M37:M67">IF(AND(F3&gt;0,F3&lt;10),1,0)</f>
        <v>0</v>
      </c>
      <c r="N37" s="17">
        <f aca="true" t="shared" si="12" ref="N37:N67">IF(AND(F3&gt;9,F3&lt;15),1,0)</f>
        <v>0</v>
      </c>
      <c r="O37" s="17">
        <f aca="true" t="shared" si="13" ref="O37:O67">IF(AND(F3&gt;14,F3&lt;21),1,0)</f>
        <v>0</v>
      </c>
      <c r="P37" s="17">
        <f aca="true" t="shared" si="14" ref="P37:P67">IF(AND(F3&gt;20,F3&lt;26),1,0)</f>
        <v>0</v>
      </c>
      <c r="Q37" s="17">
        <f aca="true" t="shared" si="15" ref="Q37:Q67">IF(AND(F3&gt;25,F3&lt;28),1,0)</f>
        <v>0</v>
      </c>
      <c r="R37" s="17">
        <f aca="true" t="shared" si="16" ref="R37:R67">IF(AND(F3&gt;27,F3&lt;32),1,0)</f>
        <v>0</v>
      </c>
      <c r="S37" s="17">
        <f aca="true" t="shared" si="17" ref="S37:S67">IF(AND(F3&gt;31,F3&lt;34),1,0)</f>
        <v>0</v>
      </c>
      <c r="T37" s="17">
        <f aca="true" t="shared" si="18" ref="T37:T67">IF(AND(F3&gt;33,F3&lt;46),1,0)</f>
        <v>0</v>
      </c>
      <c r="U37" s="22"/>
    </row>
    <row r="38" spans="4:21" ht="14.25">
      <c r="D38" s="17">
        <f t="shared" si="3"/>
        <v>0</v>
      </c>
      <c r="E38" s="17">
        <f t="shared" si="4"/>
        <v>0</v>
      </c>
      <c r="F38" s="17">
        <f t="shared" si="5"/>
        <v>0</v>
      </c>
      <c r="G38" s="17">
        <f t="shared" si="6"/>
        <v>0</v>
      </c>
      <c r="H38" s="17">
        <f t="shared" si="7"/>
        <v>0</v>
      </c>
      <c r="I38" s="17">
        <f t="shared" si="8"/>
        <v>0</v>
      </c>
      <c r="J38" s="17">
        <f t="shared" si="9"/>
        <v>0</v>
      </c>
      <c r="K38" s="17">
        <f t="shared" si="10"/>
        <v>0</v>
      </c>
      <c r="L38" s="1"/>
      <c r="M38" s="17">
        <f t="shared" si="11"/>
        <v>0</v>
      </c>
      <c r="N38" s="17">
        <f t="shared" si="12"/>
        <v>0</v>
      </c>
      <c r="O38" s="17">
        <f t="shared" si="13"/>
        <v>0</v>
      </c>
      <c r="P38" s="17">
        <f t="shared" si="14"/>
        <v>0</v>
      </c>
      <c r="Q38" s="17">
        <f t="shared" si="15"/>
        <v>0</v>
      </c>
      <c r="R38" s="17">
        <f t="shared" si="16"/>
        <v>0</v>
      </c>
      <c r="S38" s="17">
        <f t="shared" si="17"/>
        <v>0</v>
      </c>
      <c r="T38" s="17">
        <f t="shared" si="18"/>
        <v>0</v>
      </c>
      <c r="U38" s="22"/>
    </row>
    <row r="39" spans="4:21" ht="14.25">
      <c r="D39" s="17">
        <f t="shared" si="3"/>
        <v>0</v>
      </c>
      <c r="E39" s="17">
        <f t="shared" si="4"/>
        <v>0</v>
      </c>
      <c r="F39" s="17">
        <f t="shared" si="5"/>
        <v>0</v>
      </c>
      <c r="G39" s="17">
        <f t="shared" si="6"/>
        <v>0</v>
      </c>
      <c r="H39" s="17">
        <f t="shared" si="7"/>
        <v>0</v>
      </c>
      <c r="I39" s="17">
        <f t="shared" si="8"/>
        <v>0</v>
      </c>
      <c r="J39" s="17">
        <f t="shared" si="9"/>
        <v>0</v>
      </c>
      <c r="K39" s="17">
        <f t="shared" si="10"/>
        <v>0</v>
      </c>
      <c r="L39" s="1"/>
      <c r="M39" s="17">
        <f t="shared" si="11"/>
        <v>0</v>
      </c>
      <c r="N39" s="17">
        <f t="shared" si="12"/>
        <v>0</v>
      </c>
      <c r="O39" s="17">
        <f t="shared" si="13"/>
        <v>0</v>
      </c>
      <c r="P39" s="17">
        <f t="shared" si="14"/>
        <v>0</v>
      </c>
      <c r="Q39" s="17">
        <f t="shared" si="15"/>
        <v>0</v>
      </c>
      <c r="R39" s="17">
        <f t="shared" si="16"/>
        <v>0</v>
      </c>
      <c r="S39" s="17">
        <f t="shared" si="17"/>
        <v>0</v>
      </c>
      <c r="T39" s="17">
        <f t="shared" si="18"/>
        <v>0</v>
      </c>
      <c r="U39" s="22"/>
    </row>
    <row r="40" spans="4:21" ht="14.25">
      <c r="D40" s="17">
        <f t="shared" si="3"/>
        <v>0</v>
      </c>
      <c r="E40" s="17">
        <f t="shared" si="4"/>
        <v>0</v>
      </c>
      <c r="F40" s="17">
        <f t="shared" si="5"/>
        <v>0</v>
      </c>
      <c r="G40" s="17">
        <f t="shared" si="6"/>
        <v>0</v>
      </c>
      <c r="H40" s="17">
        <f t="shared" si="7"/>
        <v>0</v>
      </c>
      <c r="I40" s="17">
        <f t="shared" si="8"/>
        <v>0</v>
      </c>
      <c r="J40" s="17">
        <f t="shared" si="9"/>
        <v>0</v>
      </c>
      <c r="K40" s="17">
        <f t="shared" si="10"/>
        <v>0</v>
      </c>
      <c r="L40" s="1"/>
      <c r="M40" s="17">
        <f t="shared" si="11"/>
        <v>0</v>
      </c>
      <c r="N40" s="17">
        <f t="shared" si="12"/>
        <v>0</v>
      </c>
      <c r="O40" s="17">
        <f t="shared" si="13"/>
        <v>0</v>
      </c>
      <c r="P40" s="17">
        <f t="shared" si="14"/>
        <v>0</v>
      </c>
      <c r="Q40" s="17">
        <f t="shared" si="15"/>
        <v>0</v>
      </c>
      <c r="R40" s="17">
        <f t="shared" si="16"/>
        <v>0</v>
      </c>
      <c r="S40" s="17">
        <f t="shared" si="17"/>
        <v>0</v>
      </c>
      <c r="T40" s="17">
        <f t="shared" si="18"/>
        <v>0</v>
      </c>
      <c r="U40" s="22"/>
    </row>
    <row r="41" spans="4:21" ht="14.25">
      <c r="D41" s="17">
        <f t="shared" si="3"/>
        <v>0</v>
      </c>
      <c r="E41" s="17">
        <f t="shared" si="4"/>
        <v>0</v>
      </c>
      <c r="F41" s="17">
        <f t="shared" si="5"/>
        <v>0</v>
      </c>
      <c r="G41" s="17">
        <f t="shared" si="6"/>
        <v>0</v>
      </c>
      <c r="H41" s="17">
        <f t="shared" si="7"/>
        <v>0</v>
      </c>
      <c r="I41" s="17">
        <f t="shared" si="8"/>
        <v>0</v>
      </c>
      <c r="J41" s="17">
        <f t="shared" si="9"/>
        <v>0</v>
      </c>
      <c r="K41" s="17">
        <f t="shared" si="10"/>
        <v>0</v>
      </c>
      <c r="L41" s="1"/>
      <c r="M41" s="17">
        <f t="shared" si="11"/>
        <v>0</v>
      </c>
      <c r="N41" s="17">
        <f t="shared" si="12"/>
        <v>0</v>
      </c>
      <c r="O41" s="17">
        <f t="shared" si="13"/>
        <v>0</v>
      </c>
      <c r="P41" s="17">
        <f t="shared" si="14"/>
        <v>0</v>
      </c>
      <c r="Q41" s="17">
        <f t="shared" si="15"/>
        <v>0</v>
      </c>
      <c r="R41" s="17">
        <f t="shared" si="16"/>
        <v>0</v>
      </c>
      <c r="S41" s="17">
        <f t="shared" si="17"/>
        <v>0</v>
      </c>
      <c r="T41" s="17">
        <f t="shared" si="18"/>
        <v>0</v>
      </c>
      <c r="U41" s="22"/>
    </row>
    <row r="42" spans="4:21" ht="14.25">
      <c r="D42" s="17">
        <f t="shared" si="3"/>
        <v>0</v>
      </c>
      <c r="E42" s="17">
        <f t="shared" si="4"/>
        <v>0</v>
      </c>
      <c r="F42" s="17">
        <f t="shared" si="5"/>
        <v>0</v>
      </c>
      <c r="G42" s="17">
        <f t="shared" si="6"/>
        <v>0</v>
      </c>
      <c r="H42" s="17">
        <f t="shared" si="7"/>
        <v>0</v>
      </c>
      <c r="I42" s="17">
        <f t="shared" si="8"/>
        <v>0</v>
      </c>
      <c r="J42" s="17">
        <f t="shared" si="9"/>
        <v>0</v>
      </c>
      <c r="K42" s="17">
        <f t="shared" si="10"/>
        <v>0</v>
      </c>
      <c r="L42" s="1"/>
      <c r="M42" s="17">
        <f t="shared" si="11"/>
        <v>0</v>
      </c>
      <c r="N42" s="17">
        <f t="shared" si="12"/>
        <v>0</v>
      </c>
      <c r="O42" s="17">
        <f t="shared" si="13"/>
        <v>0</v>
      </c>
      <c r="P42" s="17">
        <f t="shared" si="14"/>
        <v>0</v>
      </c>
      <c r="Q42" s="17">
        <f t="shared" si="15"/>
        <v>0</v>
      </c>
      <c r="R42" s="17">
        <f t="shared" si="16"/>
        <v>0</v>
      </c>
      <c r="S42" s="17">
        <f t="shared" si="17"/>
        <v>0</v>
      </c>
      <c r="T42" s="17">
        <f t="shared" si="18"/>
        <v>0</v>
      </c>
      <c r="U42" s="22"/>
    </row>
    <row r="43" spans="4:21" ht="14.25">
      <c r="D43" s="17">
        <f t="shared" si="3"/>
        <v>0</v>
      </c>
      <c r="E43" s="17">
        <f t="shared" si="4"/>
        <v>0</v>
      </c>
      <c r="F43" s="17">
        <f t="shared" si="5"/>
        <v>0</v>
      </c>
      <c r="G43" s="17">
        <f t="shared" si="6"/>
        <v>0</v>
      </c>
      <c r="H43" s="17">
        <f t="shared" si="7"/>
        <v>0</v>
      </c>
      <c r="I43" s="17">
        <f t="shared" si="8"/>
        <v>0</v>
      </c>
      <c r="J43" s="17">
        <f t="shared" si="9"/>
        <v>0</v>
      </c>
      <c r="K43" s="17">
        <f t="shared" si="10"/>
        <v>0</v>
      </c>
      <c r="L43" s="1"/>
      <c r="M43" s="17">
        <f t="shared" si="11"/>
        <v>0</v>
      </c>
      <c r="N43" s="17">
        <f t="shared" si="12"/>
        <v>0</v>
      </c>
      <c r="O43" s="17">
        <f t="shared" si="13"/>
        <v>0</v>
      </c>
      <c r="P43" s="17">
        <f t="shared" si="14"/>
        <v>0</v>
      </c>
      <c r="Q43" s="17">
        <f t="shared" si="15"/>
        <v>0</v>
      </c>
      <c r="R43" s="17">
        <f t="shared" si="16"/>
        <v>0</v>
      </c>
      <c r="S43" s="17">
        <f t="shared" si="17"/>
        <v>0</v>
      </c>
      <c r="T43" s="17">
        <f t="shared" si="18"/>
        <v>0</v>
      </c>
      <c r="U43" s="22"/>
    </row>
    <row r="44" spans="4:21" ht="14.25">
      <c r="D44" s="17">
        <f t="shared" si="3"/>
        <v>0</v>
      </c>
      <c r="E44" s="17">
        <f t="shared" si="4"/>
        <v>0</v>
      </c>
      <c r="F44" s="17">
        <f t="shared" si="5"/>
        <v>0</v>
      </c>
      <c r="G44" s="17">
        <f t="shared" si="6"/>
        <v>0</v>
      </c>
      <c r="H44" s="17">
        <f t="shared" si="7"/>
        <v>0</v>
      </c>
      <c r="I44" s="17">
        <f t="shared" si="8"/>
        <v>0</v>
      </c>
      <c r="J44" s="17">
        <f t="shared" si="9"/>
        <v>0</v>
      </c>
      <c r="K44" s="17">
        <f t="shared" si="10"/>
        <v>0</v>
      </c>
      <c r="L44" s="1"/>
      <c r="M44" s="17">
        <f t="shared" si="11"/>
        <v>0</v>
      </c>
      <c r="N44" s="17">
        <f t="shared" si="12"/>
        <v>0</v>
      </c>
      <c r="O44" s="17">
        <f t="shared" si="13"/>
        <v>0</v>
      </c>
      <c r="P44" s="17">
        <f t="shared" si="14"/>
        <v>0</v>
      </c>
      <c r="Q44" s="17">
        <f t="shared" si="15"/>
        <v>0</v>
      </c>
      <c r="R44" s="17">
        <f t="shared" si="16"/>
        <v>0</v>
      </c>
      <c r="S44" s="17">
        <f t="shared" si="17"/>
        <v>0</v>
      </c>
      <c r="T44" s="17">
        <f t="shared" si="18"/>
        <v>0</v>
      </c>
      <c r="U44" s="22"/>
    </row>
    <row r="45" spans="4:21" ht="14.25">
      <c r="D45" s="17">
        <f t="shared" si="3"/>
        <v>0</v>
      </c>
      <c r="E45" s="17">
        <f t="shared" si="4"/>
        <v>0</v>
      </c>
      <c r="F45" s="17">
        <f t="shared" si="5"/>
        <v>0</v>
      </c>
      <c r="G45" s="17">
        <f t="shared" si="6"/>
        <v>0</v>
      </c>
      <c r="H45" s="17">
        <f t="shared" si="7"/>
        <v>0</v>
      </c>
      <c r="I45" s="17">
        <f t="shared" si="8"/>
        <v>0</v>
      </c>
      <c r="J45" s="17">
        <f t="shared" si="9"/>
        <v>0</v>
      </c>
      <c r="K45" s="17">
        <f t="shared" si="10"/>
        <v>0</v>
      </c>
      <c r="L45" s="1"/>
      <c r="M45" s="17">
        <f t="shared" si="11"/>
        <v>0</v>
      </c>
      <c r="N45" s="17">
        <f t="shared" si="12"/>
        <v>0</v>
      </c>
      <c r="O45" s="17">
        <f t="shared" si="13"/>
        <v>0</v>
      </c>
      <c r="P45" s="17">
        <f t="shared" si="14"/>
        <v>0</v>
      </c>
      <c r="Q45" s="17">
        <f t="shared" si="15"/>
        <v>0</v>
      </c>
      <c r="R45" s="17">
        <f t="shared" si="16"/>
        <v>0</v>
      </c>
      <c r="S45" s="17">
        <f t="shared" si="17"/>
        <v>0</v>
      </c>
      <c r="T45" s="17">
        <f t="shared" si="18"/>
        <v>0</v>
      </c>
      <c r="U45" s="22"/>
    </row>
    <row r="46" spans="4:21" ht="14.25">
      <c r="D46" s="17">
        <f t="shared" si="3"/>
        <v>0</v>
      </c>
      <c r="E46" s="17">
        <f t="shared" si="4"/>
        <v>0</v>
      </c>
      <c r="F46" s="17">
        <f t="shared" si="5"/>
        <v>0</v>
      </c>
      <c r="G46" s="17">
        <f t="shared" si="6"/>
        <v>0</v>
      </c>
      <c r="H46" s="17">
        <f t="shared" si="7"/>
        <v>0</v>
      </c>
      <c r="I46" s="17">
        <f t="shared" si="8"/>
        <v>0</v>
      </c>
      <c r="J46" s="17">
        <f t="shared" si="9"/>
        <v>0</v>
      </c>
      <c r="K46" s="17">
        <f t="shared" si="10"/>
        <v>0</v>
      </c>
      <c r="L46" s="1"/>
      <c r="M46" s="17">
        <f t="shared" si="11"/>
        <v>0</v>
      </c>
      <c r="N46" s="17">
        <f t="shared" si="12"/>
        <v>0</v>
      </c>
      <c r="O46" s="17">
        <f t="shared" si="13"/>
        <v>0</v>
      </c>
      <c r="P46" s="17">
        <f t="shared" si="14"/>
        <v>0</v>
      </c>
      <c r="Q46" s="17">
        <f t="shared" si="15"/>
        <v>0</v>
      </c>
      <c r="R46" s="17">
        <f t="shared" si="16"/>
        <v>0</v>
      </c>
      <c r="S46" s="17">
        <f t="shared" si="17"/>
        <v>0</v>
      </c>
      <c r="T46" s="17">
        <f t="shared" si="18"/>
        <v>0</v>
      </c>
      <c r="U46" s="22"/>
    </row>
    <row r="47" spans="4:21" ht="14.25">
      <c r="D47" s="17">
        <f t="shared" si="3"/>
        <v>0</v>
      </c>
      <c r="E47" s="17">
        <f t="shared" si="4"/>
        <v>0</v>
      </c>
      <c r="F47" s="17">
        <f t="shared" si="5"/>
        <v>0</v>
      </c>
      <c r="G47" s="17">
        <f t="shared" si="6"/>
        <v>0</v>
      </c>
      <c r="H47" s="17">
        <f t="shared" si="7"/>
        <v>0</v>
      </c>
      <c r="I47" s="17">
        <f t="shared" si="8"/>
        <v>0</v>
      </c>
      <c r="J47" s="17">
        <f t="shared" si="9"/>
        <v>0</v>
      </c>
      <c r="K47" s="17">
        <f t="shared" si="10"/>
        <v>0</v>
      </c>
      <c r="L47" s="1"/>
      <c r="M47" s="17">
        <f t="shared" si="11"/>
        <v>0</v>
      </c>
      <c r="N47" s="17">
        <f t="shared" si="12"/>
        <v>0</v>
      </c>
      <c r="O47" s="17">
        <f t="shared" si="13"/>
        <v>0</v>
      </c>
      <c r="P47" s="17">
        <f t="shared" si="14"/>
        <v>0</v>
      </c>
      <c r="Q47" s="17">
        <f t="shared" si="15"/>
        <v>0</v>
      </c>
      <c r="R47" s="17">
        <f t="shared" si="16"/>
        <v>0</v>
      </c>
      <c r="S47" s="17">
        <f t="shared" si="17"/>
        <v>0</v>
      </c>
      <c r="T47" s="17">
        <f t="shared" si="18"/>
        <v>0</v>
      </c>
      <c r="U47" s="22"/>
    </row>
    <row r="48" spans="4:21" ht="14.25">
      <c r="D48" s="17">
        <f t="shared" si="3"/>
        <v>0</v>
      </c>
      <c r="E48" s="17">
        <f t="shared" si="4"/>
        <v>0</v>
      </c>
      <c r="F48" s="17">
        <f t="shared" si="5"/>
        <v>0</v>
      </c>
      <c r="G48" s="17">
        <f t="shared" si="6"/>
        <v>0</v>
      </c>
      <c r="H48" s="17">
        <f t="shared" si="7"/>
        <v>0</v>
      </c>
      <c r="I48" s="17">
        <f t="shared" si="8"/>
        <v>0</v>
      </c>
      <c r="J48" s="17">
        <f t="shared" si="9"/>
        <v>0</v>
      </c>
      <c r="K48" s="17">
        <f t="shared" si="10"/>
        <v>0</v>
      </c>
      <c r="L48" s="1"/>
      <c r="M48" s="17">
        <f t="shared" si="11"/>
        <v>0</v>
      </c>
      <c r="N48" s="17">
        <f t="shared" si="12"/>
        <v>0</v>
      </c>
      <c r="O48" s="17">
        <f t="shared" si="13"/>
        <v>0</v>
      </c>
      <c r="P48" s="17">
        <f t="shared" si="14"/>
        <v>0</v>
      </c>
      <c r="Q48" s="17">
        <f t="shared" si="15"/>
        <v>0</v>
      </c>
      <c r="R48" s="17">
        <f t="shared" si="16"/>
        <v>0</v>
      </c>
      <c r="S48" s="17">
        <f t="shared" si="17"/>
        <v>0</v>
      </c>
      <c r="T48" s="17">
        <f t="shared" si="18"/>
        <v>0</v>
      </c>
      <c r="U48" s="22"/>
    </row>
    <row r="49" spans="4:21" ht="14.25">
      <c r="D49" s="17">
        <f t="shared" si="3"/>
        <v>0</v>
      </c>
      <c r="E49" s="17">
        <f t="shared" si="4"/>
        <v>0</v>
      </c>
      <c r="F49" s="17">
        <f t="shared" si="5"/>
        <v>0</v>
      </c>
      <c r="G49" s="17">
        <f t="shared" si="6"/>
        <v>0</v>
      </c>
      <c r="H49" s="17">
        <f t="shared" si="7"/>
        <v>0</v>
      </c>
      <c r="I49" s="17">
        <f t="shared" si="8"/>
        <v>0</v>
      </c>
      <c r="J49" s="17">
        <f t="shared" si="9"/>
        <v>0</v>
      </c>
      <c r="K49" s="17">
        <f t="shared" si="10"/>
        <v>0</v>
      </c>
      <c r="L49" s="1"/>
      <c r="M49" s="17">
        <f t="shared" si="11"/>
        <v>0</v>
      </c>
      <c r="N49" s="17">
        <f t="shared" si="12"/>
        <v>0</v>
      </c>
      <c r="O49" s="17">
        <f t="shared" si="13"/>
        <v>0</v>
      </c>
      <c r="P49" s="17">
        <f t="shared" si="14"/>
        <v>0</v>
      </c>
      <c r="Q49" s="17">
        <f t="shared" si="15"/>
        <v>0</v>
      </c>
      <c r="R49" s="17">
        <f t="shared" si="16"/>
        <v>0</v>
      </c>
      <c r="S49" s="17">
        <f t="shared" si="17"/>
        <v>0</v>
      </c>
      <c r="T49" s="17">
        <f t="shared" si="18"/>
        <v>0</v>
      </c>
      <c r="U49" s="22"/>
    </row>
    <row r="50" spans="4:21" ht="14.25">
      <c r="D50" s="17">
        <f t="shared" si="3"/>
        <v>0</v>
      </c>
      <c r="E50" s="17">
        <f t="shared" si="4"/>
        <v>0</v>
      </c>
      <c r="F50" s="17">
        <f t="shared" si="5"/>
        <v>0</v>
      </c>
      <c r="G50" s="17">
        <f t="shared" si="6"/>
        <v>0</v>
      </c>
      <c r="H50" s="17">
        <f t="shared" si="7"/>
        <v>0</v>
      </c>
      <c r="I50" s="17">
        <f t="shared" si="8"/>
        <v>0</v>
      </c>
      <c r="J50" s="17">
        <f t="shared" si="9"/>
        <v>0</v>
      </c>
      <c r="K50" s="17">
        <f t="shared" si="10"/>
        <v>0</v>
      </c>
      <c r="L50" s="1"/>
      <c r="M50" s="17">
        <f t="shared" si="11"/>
        <v>0</v>
      </c>
      <c r="N50" s="17">
        <f t="shared" si="12"/>
        <v>0</v>
      </c>
      <c r="O50" s="17">
        <f t="shared" si="13"/>
        <v>0</v>
      </c>
      <c r="P50" s="17">
        <f t="shared" si="14"/>
        <v>0</v>
      </c>
      <c r="Q50" s="17">
        <f t="shared" si="15"/>
        <v>0</v>
      </c>
      <c r="R50" s="17">
        <f t="shared" si="16"/>
        <v>0</v>
      </c>
      <c r="S50" s="17">
        <f t="shared" si="17"/>
        <v>0</v>
      </c>
      <c r="T50" s="17">
        <f t="shared" si="18"/>
        <v>0</v>
      </c>
      <c r="U50" s="22"/>
    </row>
    <row r="51" spans="4:21" ht="14.25">
      <c r="D51" s="17">
        <f t="shared" si="3"/>
        <v>0</v>
      </c>
      <c r="E51" s="17">
        <f t="shared" si="4"/>
        <v>0</v>
      </c>
      <c r="F51" s="17">
        <f t="shared" si="5"/>
        <v>0</v>
      </c>
      <c r="G51" s="17">
        <f t="shared" si="6"/>
        <v>0</v>
      </c>
      <c r="H51" s="17">
        <f t="shared" si="7"/>
        <v>0</v>
      </c>
      <c r="I51" s="17">
        <f t="shared" si="8"/>
        <v>0</v>
      </c>
      <c r="J51" s="17">
        <f t="shared" si="9"/>
        <v>0</v>
      </c>
      <c r="K51" s="17">
        <f t="shared" si="10"/>
        <v>0</v>
      </c>
      <c r="L51" s="1"/>
      <c r="M51" s="17">
        <f t="shared" si="11"/>
        <v>0</v>
      </c>
      <c r="N51" s="17">
        <f t="shared" si="12"/>
        <v>0</v>
      </c>
      <c r="O51" s="17">
        <f t="shared" si="13"/>
        <v>0</v>
      </c>
      <c r="P51" s="17">
        <f t="shared" si="14"/>
        <v>0</v>
      </c>
      <c r="Q51" s="17">
        <f t="shared" si="15"/>
        <v>0</v>
      </c>
      <c r="R51" s="17">
        <f t="shared" si="16"/>
        <v>0</v>
      </c>
      <c r="S51" s="17">
        <f t="shared" si="17"/>
        <v>0</v>
      </c>
      <c r="T51" s="17">
        <f t="shared" si="18"/>
        <v>0</v>
      </c>
      <c r="U51" s="22"/>
    </row>
    <row r="52" spans="4:21" ht="14.25">
      <c r="D52" s="17">
        <f t="shared" si="3"/>
        <v>0</v>
      </c>
      <c r="E52" s="17">
        <f t="shared" si="4"/>
        <v>0</v>
      </c>
      <c r="F52" s="17">
        <f t="shared" si="5"/>
        <v>0</v>
      </c>
      <c r="G52" s="17">
        <f t="shared" si="6"/>
        <v>0</v>
      </c>
      <c r="H52" s="17">
        <f t="shared" si="7"/>
        <v>0</v>
      </c>
      <c r="I52" s="17">
        <f t="shared" si="8"/>
        <v>0</v>
      </c>
      <c r="J52" s="17">
        <f t="shared" si="9"/>
        <v>0</v>
      </c>
      <c r="K52" s="17">
        <f t="shared" si="10"/>
        <v>0</v>
      </c>
      <c r="L52" s="1"/>
      <c r="M52" s="17">
        <f t="shared" si="11"/>
        <v>0</v>
      </c>
      <c r="N52" s="17">
        <f t="shared" si="12"/>
        <v>0</v>
      </c>
      <c r="O52" s="17">
        <f t="shared" si="13"/>
        <v>0</v>
      </c>
      <c r="P52" s="17">
        <f t="shared" si="14"/>
        <v>0</v>
      </c>
      <c r="Q52" s="17">
        <f t="shared" si="15"/>
        <v>0</v>
      </c>
      <c r="R52" s="17">
        <f t="shared" si="16"/>
        <v>0</v>
      </c>
      <c r="S52" s="17">
        <f t="shared" si="17"/>
        <v>0</v>
      </c>
      <c r="T52" s="17">
        <f t="shared" si="18"/>
        <v>0</v>
      </c>
      <c r="U52" s="22"/>
    </row>
    <row r="53" spans="4:21" ht="14.25">
      <c r="D53" s="17">
        <f t="shared" si="3"/>
        <v>0</v>
      </c>
      <c r="E53" s="17">
        <f t="shared" si="4"/>
        <v>0</v>
      </c>
      <c r="F53" s="17">
        <f t="shared" si="5"/>
        <v>0</v>
      </c>
      <c r="G53" s="17">
        <f t="shared" si="6"/>
        <v>0</v>
      </c>
      <c r="H53" s="17">
        <f t="shared" si="7"/>
        <v>0</v>
      </c>
      <c r="I53" s="17">
        <f t="shared" si="8"/>
        <v>0</v>
      </c>
      <c r="J53" s="17">
        <f t="shared" si="9"/>
        <v>0</v>
      </c>
      <c r="K53" s="17">
        <f t="shared" si="10"/>
        <v>0</v>
      </c>
      <c r="L53" s="1"/>
      <c r="M53" s="17">
        <f t="shared" si="11"/>
        <v>0</v>
      </c>
      <c r="N53" s="17">
        <f t="shared" si="12"/>
        <v>0</v>
      </c>
      <c r="O53" s="17">
        <f t="shared" si="13"/>
        <v>0</v>
      </c>
      <c r="P53" s="17">
        <f t="shared" si="14"/>
        <v>0</v>
      </c>
      <c r="Q53" s="17">
        <f t="shared" si="15"/>
        <v>0</v>
      </c>
      <c r="R53" s="17">
        <f t="shared" si="16"/>
        <v>0</v>
      </c>
      <c r="S53" s="17">
        <f t="shared" si="17"/>
        <v>0</v>
      </c>
      <c r="T53" s="17">
        <f t="shared" si="18"/>
        <v>0</v>
      </c>
      <c r="U53" s="22"/>
    </row>
    <row r="54" spans="4:21" ht="14.25">
      <c r="D54" s="17">
        <f t="shared" si="3"/>
        <v>0</v>
      </c>
      <c r="E54" s="17">
        <f t="shared" si="4"/>
        <v>0</v>
      </c>
      <c r="F54" s="17">
        <f t="shared" si="5"/>
        <v>0</v>
      </c>
      <c r="G54" s="17">
        <f t="shared" si="6"/>
        <v>0</v>
      </c>
      <c r="H54" s="17">
        <f t="shared" si="7"/>
        <v>0</v>
      </c>
      <c r="I54" s="17">
        <f t="shared" si="8"/>
        <v>0</v>
      </c>
      <c r="J54" s="17">
        <f t="shared" si="9"/>
        <v>0</v>
      </c>
      <c r="K54" s="17">
        <f t="shared" si="10"/>
        <v>0</v>
      </c>
      <c r="L54" s="1"/>
      <c r="M54" s="17">
        <f t="shared" si="11"/>
        <v>0</v>
      </c>
      <c r="N54" s="17">
        <f t="shared" si="12"/>
        <v>0</v>
      </c>
      <c r="O54" s="17">
        <f t="shared" si="13"/>
        <v>0</v>
      </c>
      <c r="P54" s="17">
        <f t="shared" si="14"/>
        <v>0</v>
      </c>
      <c r="Q54" s="17">
        <f t="shared" si="15"/>
        <v>0</v>
      </c>
      <c r="R54" s="17">
        <f t="shared" si="16"/>
        <v>0</v>
      </c>
      <c r="S54" s="17">
        <f t="shared" si="17"/>
        <v>0</v>
      </c>
      <c r="T54" s="17">
        <f t="shared" si="18"/>
        <v>0</v>
      </c>
      <c r="U54" s="22"/>
    </row>
    <row r="55" spans="4:21" ht="14.25">
      <c r="D55" s="17">
        <f t="shared" si="3"/>
        <v>0</v>
      </c>
      <c r="E55" s="17">
        <f t="shared" si="4"/>
        <v>0</v>
      </c>
      <c r="F55" s="17">
        <f t="shared" si="5"/>
        <v>0</v>
      </c>
      <c r="G55" s="17">
        <f t="shared" si="6"/>
        <v>0</v>
      </c>
      <c r="H55" s="17">
        <f t="shared" si="7"/>
        <v>0</v>
      </c>
      <c r="I55" s="17">
        <f t="shared" si="8"/>
        <v>0</v>
      </c>
      <c r="J55" s="17">
        <f t="shared" si="9"/>
        <v>0</v>
      </c>
      <c r="K55" s="17">
        <f t="shared" si="10"/>
        <v>0</v>
      </c>
      <c r="L55" s="1"/>
      <c r="M55" s="17">
        <f t="shared" si="11"/>
        <v>0</v>
      </c>
      <c r="N55" s="17">
        <f t="shared" si="12"/>
        <v>0</v>
      </c>
      <c r="O55" s="17">
        <f t="shared" si="13"/>
        <v>0</v>
      </c>
      <c r="P55" s="17">
        <f t="shared" si="14"/>
        <v>0</v>
      </c>
      <c r="Q55" s="17">
        <f t="shared" si="15"/>
        <v>0</v>
      </c>
      <c r="R55" s="17">
        <f t="shared" si="16"/>
        <v>0</v>
      </c>
      <c r="S55" s="17">
        <f t="shared" si="17"/>
        <v>0</v>
      </c>
      <c r="T55" s="17">
        <f t="shared" si="18"/>
        <v>0</v>
      </c>
      <c r="U55" s="22"/>
    </row>
    <row r="56" spans="4:21" ht="14.25">
      <c r="D56" s="17">
        <f t="shared" si="3"/>
        <v>0</v>
      </c>
      <c r="E56" s="17">
        <f t="shared" si="4"/>
        <v>0</v>
      </c>
      <c r="F56" s="17">
        <f t="shared" si="5"/>
        <v>0</v>
      </c>
      <c r="G56" s="17">
        <f t="shared" si="6"/>
        <v>0</v>
      </c>
      <c r="H56" s="17">
        <f t="shared" si="7"/>
        <v>0</v>
      </c>
      <c r="I56" s="17">
        <f t="shared" si="8"/>
        <v>0</v>
      </c>
      <c r="J56" s="17">
        <f t="shared" si="9"/>
        <v>0</v>
      </c>
      <c r="K56" s="17">
        <f t="shared" si="10"/>
        <v>0</v>
      </c>
      <c r="L56" s="1"/>
      <c r="M56" s="17">
        <f t="shared" si="11"/>
        <v>0</v>
      </c>
      <c r="N56" s="17">
        <f t="shared" si="12"/>
        <v>0</v>
      </c>
      <c r="O56" s="17">
        <f t="shared" si="13"/>
        <v>0</v>
      </c>
      <c r="P56" s="17">
        <f t="shared" si="14"/>
        <v>0</v>
      </c>
      <c r="Q56" s="17">
        <f t="shared" si="15"/>
        <v>0</v>
      </c>
      <c r="R56" s="17">
        <f t="shared" si="16"/>
        <v>0</v>
      </c>
      <c r="S56" s="17">
        <f t="shared" si="17"/>
        <v>0</v>
      </c>
      <c r="T56" s="17">
        <f t="shared" si="18"/>
        <v>0</v>
      </c>
      <c r="U56" s="22"/>
    </row>
    <row r="57" spans="4:21" ht="14.25">
      <c r="D57" s="17">
        <f t="shared" si="3"/>
        <v>0</v>
      </c>
      <c r="E57" s="17">
        <f t="shared" si="4"/>
        <v>0</v>
      </c>
      <c r="F57" s="17">
        <f t="shared" si="5"/>
        <v>0</v>
      </c>
      <c r="G57" s="17">
        <f t="shared" si="6"/>
        <v>0</v>
      </c>
      <c r="H57" s="17">
        <f t="shared" si="7"/>
        <v>0</v>
      </c>
      <c r="I57" s="17">
        <f t="shared" si="8"/>
        <v>0</v>
      </c>
      <c r="J57" s="17">
        <f t="shared" si="9"/>
        <v>0</v>
      </c>
      <c r="K57" s="17">
        <f t="shared" si="10"/>
        <v>0</v>
      </c>
      <c r="L57" s="1"/>
      <c r="M57" s="17">
        <f t="shared" si="11"/>
        <v>0</v>
      </c>
      <c r="N57" s="17">
        <f t="shared" si="12"/>
        <v>0</v>
      </c>
      <c r="O57" s="17">
        <f t="shared" si="13"/>
        <v>0</v>
      </c>
      <c r="P57" s="17">
        <f t="shared" si="14"/>
        <v>0</v>
      </c>
      <c r="Q57" s="17">
        <f t="shared" si="15"/>
        <v>0</v>
      </c>
      <c r="R57" s="17">
        <f t="shared" si="16"/>
        <v>0</v>
      </c>
      <c r="S57" s="17">
        <f t="shared" si="17"/>
        <v>0</v>
      </c>
      <c r="T57" s="17">
        <f t="shared" si="18"/>
        <v>0</v>
      </c>
      <c r="U57" s="22"/>
    </row>
    <row r="58" spans="4:21" ht="14.25">
      <c r="D58" s="17">
        <f t="shared" si="3"/>
        <v>0</v>
      </c>
      <c r="E58" s="17">
        <f t="shared" si="4"/>
        <v>0</v>
      </c>
      <c r="F58" s="17">
        <f t="shared" si="5"/>
        <v>0</v>
      </c>
      <c r="G58" s="17">
        <f t="shared" si="6"/>
        <v>0</v>
      </c>
      <c r="H58" s="17">
        <f t="shared" si="7"/>
        <v>0</v>
      </c>
      <c r="I58" s="17">
        <f t="shared" si="8"/>
        <v>0</v>
      </c>
      <c r="J58" s="17">
        <f t="shared" si="9"/>
        <v>0</v>
      </c>
      <c r="K58" s="17">
        <f t="shared" si="10"/>
        <v>0</v>
      </c>
      <c r="L58" s="1"/>
      <c r="M58" s="17">
        <f t="shared" si="11"/>
        <v>0</v>
      </c>
      <c r="N58" s="17">
        <f t="shared" si="12"/>
        <v>0</v>
      </c>
      <c r="O58" s="17">
        <f t="shared" si="13"/>
        <v>0</v>
      </c>
      <c r="P58" s="17">
        <f t="shared" si="14"/>
        <v>0</v>
      </c>
      <c r="Q58" s="17">
        <f t="shared" si="15"/>
        <v>0</v>
      </c>
      <c r="R58" s="17">
        <f t="shared" si="16"/>
        <v>0</v>
      </c>
      <c r="S58" s="17">
        <f t="shared" si="17"/>
        <v>0</v>
      </c>
      <c r="T58" s="17">
        <f t="shared" si="18"/>
        <v>0</v>
      </c>
      <c r="U58" s="22"/>
    </row>
    <row r="59" spans="4:21" ht="14.25">
      <c r="D59" s="17">
        <f t="shared" si="3"/>
        <v>0</v>
      </c>
      <c r="E59" s="17">
        <f t="shared" si="4"/>
        <v>0</v>
      </c>
      <c r="F59" s="17">
        <f t="shared" si="5"/>
        <v>0</v>
      </c>
      <c r="G59" s="17">
        <f t="shared" si="6"/>
        <v>0</v>
      </c>
      <c r="H59" s="17">
        <f t="shared" si="7"/>
        <v>0</v>
      </c>
      <c r="I59" s="17">
        <f t="shared" si="8"/>
        <v>0</v>
      </c>
      <c r="J59" s="17">
        <f t="shared" si="9"/>
        <v>0</v>
      </c>
      <c r="K59" s="17">
        <f t="shared" si="10"/>
        <v>0</v>
      </c>
      <c r="L59" s="1"/>
      <c r="M59" s="17">
        <f t="shared" si="11"/>
        <v>0</v>
      </c>
      <c r="N59" s="17">
        <f t="shared" si="12"/>
        <v>0</v>
      </c>
      <c r="O59" s="17">
        <f t="shared" si="13"/>
        <v>0</v>
      </c>
      <c r="P59" s="17">
        <f t="shared" si="14"/>
        <v>0</v>
      </c>
      <c r="Q59" s="17">
        <f t="shared" si="15"/>
        <v>0</v>
      </c>
      <c r="R59" s="17">
        <f t="shared" si="16"/>
        <v>0</v>
      </c>
      <c r="S59" s="17">
        <f t="shared" si="17"/>
        <v>0</v>
      </c>
      <c r="T59" s="17">
        <f t="shared" si="18"/>
        <v>0</v>
      </c>
      <c r="U59" s="22"/>
    </row>
    <row r="60" spans="4:21" ht="14.25">
      <c r="D60" s="17">
        <f t="shared" si="3"/>
        <v>0</v>
      </c>
      <c r="E60" s="17">
        <f t="shared" si="4"/>
        <v>0</v>
      </c>
      <c r="F60" s="17">
        <f t="shared" si="5"/>
        <v>0</v>
      </c>
      <c r="G60" s="17">
        <f t="shared" si="6"/>
        <v>0</v>
      </c>
      <c r="H60" s="17">
        <f t="shared" si="7"/>
        <v>0</v>
      </c>
      <c r="I60" s="17">
        <f t="shared" si="8"/>
        <v>0</v>
      </c>
      <c r="J60" s="17">
        <f t="shared" si="9"/>
        <v>0</v>
      </c>
      <c r="K60" s="17">
        <f t="shared" si="10"/>
        <v>0</v>
      </c>
      <c r="L60" s="1"/>
      <c r="M60" s="17">
        <f t="shared" si="11"/>
        <v>0</v>
      </c>
      <c r="N60" s="17">
        <f t="shared" si="12"/>
        <v>0</v>
      </c>
      <c r="O60" s="17">
        <f t="shared" si="13"/>
        <v>0</v>
      </c>
      <c r="P60" s="17">
        <f t="shared" si="14"/>
        <v>0</v>
      </c>
      <c r="Q60" s="17">
        <f t="shared" si="15"/>
        <v>0</v>
      </c>
      <c r="R60" s="17">
        <f t="shared" si="16"/>
        <v>0</v>
      </c>
      <c r="S60" s="17">
        <f t="shared" si="17"/>
        <v>0</v>
      </c>
      <c r="T60" s="17">
        <f t="shared" si="18"/>
        <v>0</v>
      </c>
      <c r="U60" s="22"/>
    </row>
    <row r="61" spans="4:21" ht="14.25">
      <c r="D61" s="17">
        <f t="shared" si="3"/>
        <v>0</v>
      </c>
      <c r="E61" s="17">
        <f t="shared" si="4"/>
        <v>0</v>
      </c>
      <c r="F61" s="17">
        <f t="shared" si="5"/>
        <v>0</v>
      </c>
      <c r="G61" s="17">
        <f t="shared" si="6"/>
        <v>0</v>
      </c>
      <c r="H61" s="17">
        <f t="shared" si="7"/>
        <v>0</v>
      </c>
      <c r="I61" s="17">
        <f t="shared" si="8"/>
        <v>0</v>
      </c>
      <c r="J61" s="17">
        <f t="shared" si="9"/>
        <v>0</v>
      </c>
      <c r="K61" s="17">
        <f t="shared" si="10"/>
        <v>0</v>
      </c>
      <c r="L61" s="1"/>
      <c r="M61" s="17">
        <f t="shared" si="11"/>
        <v>0</v>
      </c>
      <c r="N61" s="17">
        <f t="shared" si="12"/>
        <v>0</v>
      </c>
      <c r="O61" s="17">
        <f t="shared" si="13"/>
        <v>0</v>
      </c>
      <c r="P61" s="17">
        <f t="shared" si="14"/>
        <v>0</v>
      </c>
      <c r="Q61" s="17">
        <f t="shared" si="15"/>
        <v>0</v>
      </c>
      <c r="R61" s="17">
        <f t="shared" si="16"/>
        <v>0</v>
      </c>
      <c r="S61" s="17">
        <f t="shared" si="17"/>
        <v>0</v>
      </c>
      <c r="T61" s="17">
        <f t="shared" si="18"/>
        <v>0</v>
      </c>
      <c r="U61" s="22"/>
    </row>
    <row r="62" spans="4:21" ht="14.25">
      <c r="D62" s="17">
        <f t="shared" si="3"/>
        <v>0</v>
      </c>
      <c r="E62" s="17">
        <f t="shared" si="4"/>
        <v>0</v>
      </c>
      <c r="F62" s="17">
        <f t="shared" si="5"/>
        <v>0</v>
      </c>
      <c r="G62" s="17">
        <f t="shared" si="6"/>
        <v>0</v>
      </c>
      <c r="H62" s="17">
        <f t="shared" si="7"/>
        <v>0</v>
      </c>
      <c r="I62" s="17">
        <f t="shared" si="8"/>
        <v>0</v>
      </c>
      <c r="J62" s="17">
        <f t="shared" si="9"/>
        <v>0</v>
      </c>
      <c r="K62" s="17">
        <f t="shared" si="10"/>
        <v>0</v>
      </c>
      <c r="L62" s="1"/>
      <c r="M62" s="17">
        <f t="shared" si="11"/>
        <v>0</v>
      </c>
      <c r="N62" s="17">
        <f t="shared" si="12"/>
        <v>0</v>
      </c>
      <c r="O62" s="17">
        <f t="shared" si="13"/>
        <v>0</v>
      </c>
      <c r="P62" s="17">
        <f t="shared" si="14"/>
        <v>0</v>
      </c>
      <c r="Q62" s="17">
        <f t="shared" si="15"/>
        <v>0</v>
      </c>
      <c r="R62" s="17">
        <f t="shared" si="16"/>
        <v>0</v>
      </c>
      <c r="S62" s="17">
        <f t="shared" si="17"/>
        <v>0</v>
      </c>
      <c r="T62" s="17">
        <f t="shared" si="18"/>
        <v>0</v>
      </c>
      <c r="U62" s="22"/>
    </row>
    <row r="63" spans="4:21" ht="14.25">
      <c r="D63" s="17">
        <f t="shared" si="3"/>
        <v>0</v>
      </c>
      <c r="E63" s="17">
        <f t="shared" si="4"/>
        <v>0</v>
      </c>
      <c r="F63" s="17">
        <f t="shared" si="5"/>
        <v>0</v>
      </c>
      <c r="G63" s="17">
        <f t="shared" si="6"/>
        <v>0</v>
      </c>
      <c r="H63" s="17">
        <f t="shared" si="7"/>
        <v>0</v>
      </c>
      <c r="I63" s="17">
        <f t="shared" si="8"/>
        <v>0</v>
      </c>
      <c r="J63" s="17">
        <f t="shared" si="9"/>
        <v>0</v>
      </c>
      <c r="K63" s="17">
        <f t="shared" si="10"/>
        <v>0</v>
      </c>
      <c r="L63" s="1"/>
      <c r="M63" s="17">
        <f t="shared" si="11"/>
        <v>0</v>
      </c>
      <c r="N63" s="17">
        <f t="shared" si="12"/>
        <v>0</v>
      </c>
      <c r="O63" s="17">
        <f t="shared" si="13"/>
        <v>0</v>
      </c>
      <c r="P63" s="17">
        <f t="shared" si="14"/>
        <v>0</v>
      </c>
      <c r="Q63" s="17">
        <f t="shared" si="15"/>
        <v>0</v>
      </c>
      <c r="R63" s="17">
        <f t="shared" si="16"/>
        <v>0</v>
      </c>
      <c r="S63" s="17">
        <f t="shared" si="17"/>
        <v>0</v>
      </c>
      <c r="T63" s="17">
        <f t="shared" si="18"/>
        <v>0</v>
      </c>
      <c r="U63" s="22"/>
    </row>
    <row r="64" spans="4:21" ht="14.25">
      <c r="D64" s="17">
        <f t="shared" si="3"/>
        <v>0</v>
      </c>
      <c r="E64" s="17">
        <f t="shared" si="4"/>
        <v>0</v>
      </c>
      <c r="F64" s="17">
        <f t="shared" si="5"/>
        <v>0</v>
      </c>
      <c r="G64" s="17">
        <f t="shared" si="6"/>
        <v>0</v>
      </c>
      <c r="H64" s="17">
        <f t="shared" si="7"/>
        <v>0</v>
      </c>
      <c r="I64" s="17">
        <f t="shared" si="8"/>
        <v>0</v>
      </c>
      <c r="J64" s="17">
        <f t="shared" si="9"/>
        <v>0</v>
      </c>
      <c r="K64" s="17">
        <f t="shared" si="10"/>
        <v>0</v>
      </c>
      <c r="L64" s="1"/>
      <c r="M64" s="17">
        <f t="shared" si="11"/>
        <v>0</v>
      </c>
      <c r="N64" s="17">
        <f t="shared" si="12"/>
        <v>0</v>
      </c>
      <c r="O64" s="17">
        <f t="shared" si="13"/>
        <v>0</v>
      </c>
      <c r="P64" s="17">
        <f t="shared" si="14"/>
        <v>0</v>
      </c>
      <c r="Q64" s="17">
        <f t="shared" si="15"/>
        <v>0</v>
      </c>
      <c r="R64" s="17">
        <f t="shared" si="16"/>
        <v>0</v>
      </c>
      <c r="S64" s="17">
        <f t="shared" si="17"/>
        <v>0</v>
      </c>
      <c r="T64" s="17">
        <f t="shared" si="18"/>
        <v>0</v>
      </c>
      <c r="U64" s="22"/>
    </row>
    <row r="65" spans="4:21" ht="14.25">
      <c r="D65" s="17">
        <f t="shared" si="3"/>
        <v>0</v>
      </c>
      <c r="E65" s="17">
        <f t="shared" si="4"/>
        <v>0</v>
      </c>
      <c r="F65" s="17">
        <f t="shared" si="5"/>
        <v>0</v>
      </c>
      <c r="G65" s="17">
        <f t="shared" si="6"/>
        <v>0</v>
      </c>
      <c r="H65" s="17">
        <f t="shared" si="7"/>
        <v>0</v>
      </c>
      <c r="I65" s="17">
        <f t="shared" si="8"/>
        <v>0</v>
      </c>
      <c r="J65" s="17">
        <f t="shared" si="9"/>
        <v>0</v>
      </c>
      <c r="K65" s="17">
        <f t="shared" si="10"/>
        <v>0</v>
      </c>
      <c r="L65" s="1"/>
      <c r="M65" s="17">
        <f t="shared" si="11"/>
        <v>0</v>
      </c>
      <c r="N65" s="17">
        <f t="shared" si="12"/>
        <v>0</v>
      </c>
      <c r="O65" s="17">
        <f t="shared" si="13"/>
        <v>0</v>
      </c>
      <c r="P65" s="17">
        <f t="shared" si="14"/>
        <v>0</v>
      </c>
      <c r="Q65" s="17">
        <f t="shared" si="15"/>
        <v>0</v>
      </c>
      <c r="R65" s="17">
        <f t="shared" si="16"/>
        <v>0</v>
      </c>
      <c r="S65" s="17">
        <f t="shared" si="17"/>
        <v>0</v>
      </c>
      <c r="T65" s="17">
        <f t="shared" si="18"/>
        <v>0</v>
      </c>
      <c r="U65" s="22"/>
    </row>
    <row r="66" spans="4:21" ht="14.25">
      <c r="D66" s="17">
        <f t="shared" si="3"/>
        <v>0</v>
      </c>
      <c r="E66" s="17">
        <f t="shared" si="4"/>
        <v>0</v>
      </c>
      <c r="F66" s="17">
        <f t="shared" si="5"/>
        <v>0</v>
      </c>
      <c r="G66" s="17">
        <f t="shared" si="6"/>
        <v>0</v>
      </c>
      <c r="H66" s="17">
        <f t="shared" si="7"/>
        <v>0</v>
      </c>
      <c r="I66" s="17">
        <f t="shared" si="8"/>
        <v>0</v>
      </c>
      <c r="J66" s="17">
        <f t="shared" si="9"/>
        <v>0</v>
      </c>
      <c r="K66" s="17">
        <f t="shared" si="10"/>
        <v>0</v>
      </c>
      <c r="L66" s="1"/>
      <c r="M66" s="17">
        <f t="shared" si="11"/>
        <v>0</v>
      </c>
      <c r="N66" s="17">
        <f t="shared" si="12"/>
        <v>0</v>
      </c>
      <c r="O66" s="17">
        <f t="shared" si="13"/>
        <v>0</v>
      </c>
      <c r="P66" s="17">
        <f t="shared" si="14"/>
        <v>0</v>
      </c>
      <c r="Q66" s="17">
        <f t="shared" si="15"/>
        <v>0</v>
      </c>
      <c r="R66" s="17">
        <f t="shared" si="16"/>
        <v>0</v>
      </c>
      <c r="S66" s="17">
        <f t="shared" si="17"/>
        <v>0</v>
      </c>
      <c r="T66" s="17">
        <f t="shared" si="18"/>
        <v>0</v>
      </c>
      <c r="U66" s="22"/>
    </row>
    <row r="67" spans="4:21" ht="14.25">
      <c r="D67" s="17">
        <f t="shared" si="3"/>
        <v>0</v>
      </c>
      <c r="E67" s="17">
        <f t="shared" si="4"/>
        <v>0</v>
      </c>
      <c r="F67" s="17">
        <f t="shared" si="5"/>
        <v>0</v>
      </c>
      <c r="G67" s="17">
        <f t="shared" si="6"/>
        <v>0</v>
      </c>
      <c r="H67" s="17">
        <f t="shared" si="7"/>
        <v>0</v>
      </c>
      <c r="I67" s="17">
        <f t="shared" si="8"/>
        <v>0</v>
      </c>
      <c r="J67" s="17">
        <f t="shared" si="9"/>
        <v>0</v>
      </c>
      <c r="K67" s="17">
        <f t="shared" si="10"/>
        <v>0</v>
      </c>
      <c r="L67" s="1"/>
      <c r="M67" s="17">
        <f t="shared" si="11"/>
        <v>0</v>
      </c>
      <c r="N67" s="17">
        <f t="shared" si="12"/>
        <v>0</v>
      </c>
      <c r="O67" s="17">
        <f t="shared" si="13"/>
        <v>0</v>
      </c>
      <c r="P67" s="17">
        <f t="shared" si="14"/>
        <v>0</v>
      </c>
      <c r="Q67" s="17">
        <f t="shared" si="15"/>
        <v>0</v>
      </c>
      <c r="R67" s="17">
        <f t="shared" si="16"/>
        <v>0</v>
      </c>
      <c r="S67" s="17">
        <f t="shared" si="17"/>
        <v>0</v>
      </c>
      <c r="T67" s="17">
        <f t="shared" si="18"/>
        <v>0</v>
      </c>
      <c r="U67" s="22"/>
    </row>
  </sheetData>
  <sheetProtection sheet="1"/>
  <protectedRanges>
    <protectedRange sqref="C2:C33" name="Range1"/>
  </protectedRanges>
  <printOptions/>
  <pageMargins left="0.7" right="0.7" top="0.75" bottom="0.75" header="0.3" footer="0.3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L44"/>
  <sheetViews>
    <sheetView zoomScalePageLayoutView="0" workbookViewId="0" topLeftCell="A1">
      <selection activeCell="AA52" sqref="AA52"/>
    </sheetView>
  </sheetViews>
  <sheetFormatPr defaultColWidth="9.140625" defaultRowHeight="15"/>
  <cols>
    <col min="1" max="1" width="3.00390625" style="0" customWidth="1"/>
    <col min="2" max="2" width="23.00390625" style="0" customWidth="1"/>
    <col min="3" max="3" width="6.00390625" style="0" customWidth="1"/>
    <col min="4" max="6" width="5.7109375" style="0" customWidth="1"/>
    <col min="7" max="7" width="5.8515625" style="0" customWidth="1"/>
    <col min="8" max="8" width="6.00390625" style="0" customWidth="1"/>
    <col min="9" max="9" width="6.140625" style="0" customWidth="1"/>
    <col min="10" max="10" width="5.8515625" style="0" customWidth="1"/>
    <col min="11" max="11" width="6.28125" style="0" customWidth="1"/>
    <col min="12" max="12" width="6.00390625" style="0" customWidth="1"/>
    <col min="13" max="13" width="5.7109375" style="0" customWidth="1"/>
    <col min="14" max="14" width="6.421875" style="0" customWidth="1"/>
    <col min="15" max="15" width="6.00390625" style="0" customWidth="1"/>
    <col min="16" max="16" width="6.421875" style="0" customWidth="1"/>
    <col min="17" max="19" width="6.140625" style="0" customWidth="1"/>
    <col min="20" max="20" width="5.140625" style="0" customWidth="1"/>
    <col min="21" max="21" width="6.140625" style="0" customWidth="1"/>
    <col min="22" max="22" width="5.8515625" style="0" customWidth="1"/>
    <col min="23" max="23" width="5.28125" style="0" customWidth="1"/>
    <col min="24" max="24" width="6.421875" style="0" customWidth="1"/>
    <col min="25" max="25" width="6.28125" style="0" customWidth="1"/>
    <col min="26" max="26" width="6.00390625" style="0" customWidth="1"/>
    <col min="27" max="27" width="6.140625" style="0" customWidth="1"/>
    <col min="28" max="28" width="5.8515625" style="0" customWidth="1"/>
    <col min="29" max="30" width="6.140625" style="0" customWidth="1"/>
    <col min="31" max="32" width="6.00390625" style="0" customWidth="1"/>
    <col min="33" max="33" width="6.57421875" style="0" customWidth="1"/>
    <col min="34" max="34" width="6.00390625" style="0" customWidth="1"/>
    <col min="35" max="35" width="5.8515625" style="0" customWidth="1"/>
    <col min="36" max="36" width="5.7109375" style="0" customWidth="1"/>
    <col min="37" max="37" width="6.57421875" style="0" customWidth="1"/>
  </cols>
  <sheetData>
    <row r="1" spans="1:19" ht="15">
      <c r="A1" s="6" t="s">
        <v>80</v>
      </c>
      <c r="F1" s="27"/>
      <c r="G1" s="27"/>
      <c r="H1" s="27"/>
      <c r="I1" s="27"/>
      <c r="J1" s="28"/>
      <c r="K1" s="28"/>
      <c r="L1" s="28"/>
      <c r="M1" s="28"/>
      <c r="N1" s="28"/>
      <c r="O1" s="28"/>
      <c r="P1" s="28"/>
      <c r="Q1" s="28"/>
      <c r="R1" s="28"/>
      <c r="S1" s="28"/>
    </row>
    <row r="2" spans="1:19" ht="15.75" thickBot="1">
      <c r="A2" s="6"/>
      <c r="F2" s="27"/>
      <c r="G2" s="27"/>
      <c r="H2" s="27"/>
      <c r="I2" s="27"/>
      <c r="S2" s="28"/>
    </row>
    <row r="3" spans="1:16" ht="15.75" thickBot="1" thickTop="1">
      <c r="A3">
        <v>1</v>
      </c>
      <c r="B3" s="27" t="s">
        <v>81</v>
      </c>
      <c r="C3" s="27"/>
      <c r="D3">
        <v>0</v>
      </c>
      <c r="E3" t="s">
        <v>82</v>
      </c>
      <c r="L3" s="26"/>
      <c r="M3" t="s">
        <v>83</v>
      </c>
      <c r="P3" s="28"/>
    </row>
    <row r="4" spans="1:19" ht="16.5" thickBot="1" thickTop="1">
      <c r="A4" s="6"/>
      <c r="F4" s="27"/>
      <c r="G4" s="27"/>
      <c r="H4" s="27"/>
      <c r="I4" s="27"/>
      <c r="S4" s="28"/>
    </row>
    <row r="5" spans="1:38" s="3" customFormat="1" ht="15.75" thickTop="1">
      <c r="A5" s="34"/>
      <c r="B5" s="35"/>
      <c r="C5" s="56" t="s">
        <v>41</v>
      </c>
      <c r="D5" s="57"/>
      <c r="E5" s="57"/>
      <c r="F5" s="57"/>
      <c r="G5" s="57"/>
      <c r="H5" s="57"/>
      <c r="I5" s="58"/>
      <c r="J5" s="56" t="s">
        <v>39</v>
      </c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8"/>
      <c r="W5" s="56" t="s">
        <v>40</v>
      </c>
      <c r="X5" s="57"/>
      <c r="Y5" s="57"/>
      <c r="Z5" s="57"/>
      <c r="AA5" s="57"/>
      <c r="AB5" s="57"/>
      <c r="AC5" s="57"/>
      <c r="AD5" s="57"/>
      <c r="AE5" s="57"/>
      <c r="AF5" s="57"/>
      <c r="AG5" s="57"/>
      <c r="AH5" s="57"/>
      <c r="AI5" s="58"/>
      <c r="AJ5" s="56" t="s">
        <v>16</v>
      </c>
      <c r="AK5" s="58"/>
      <c r="AL5" s="35"/>
    </row>
    <row r="6" spans="1:38" s="3" customFormat="1" ht="184.5">
      <c r="A6" s="33"/>
      <c r="B6" s="36"/>
      <c r="C6" s="37" t="s">
        <v>42</v>
      </c>
      <c r="D6" s="38" t="s">
        <v>43</v>
      </c>
      <c r="E6" s="38" t="s">
        <v>44</v>
      </c>
      <c r="F6" s="38" t="s">
        <v>45</v>
      </c>
      <c r="G6" s="38" t="s">
        <v>46</v>
      </c>
      <c r="H6" s="38" t="s">
        <v>47</v>
      </c>
      <c r="I6" s="39" t="s">
        <v>48</v>
      </c>
      <c r="J6" s="37" t="s">
        <v>49</v>
      </c>
      <c r="K6" s="38" t="s">
        <v>50</v>
      </c>
      <c r="L6" s="38" t="s">
        <v>51</v>
      </c>
      <c r="M6" s="38" t="s">
        <v>52</v>
      </c>
      <c r="N6" s="38" t="s">
        <v>53</v>
      </c>
      <c r="O6" s="38" t="s">
        <v>54</v>
      </c>
      <c r="P6" s="38" t="s">
        <v>55</v>
      </c>
      <c r="Q6" s="38" t="s">
        <v>56</v>
      </c>
      <c r="R6" s="38" t="s">
        <v>57</v>
      </c>
      <c r="S6" s="38" t="s">
        <v>58</v>
      </c>
      <c r="T6" s="38" t="s">
        <v>59</v>
      </c>
      <c r="U6" s="38" t="s">
        <v>60</v>
      </c>
      <c r="V6" s="39" t="s">
        <v>61</v>
      </c>
      <c r="W6" s="37" t="s">
        <v>62</v>
      </c>
      <c r="X6" s="38" t="s">
        <v>63</v>
      </c>
      <c r="Y6" s="38" t="s">
        <v>64</v>
      </c>
      <c r="Z6" s="38" t="s">
        <v>65</v>
      </c>
      <c r="AA6" s="38" t="s">
        <v>66</v>
      </c>
      <c r="AB6" s="38" t="s">
        <v>67</v>
      </c>
      <c r="AC6" s="38" t="s">
        <v>68</v>
      </c>
      <c r="AD6" s="38" t="s">
        <v>69</v>
      </c>
      <c r="AE6" s="38" t="s">
        <v>70</v>
      </c>
      <c r="AF6" s="38" t="s">
        <v>71</v>
      </c>
      <c r="AG6" s="38" t="s">
        <v>72</v>
      </c>
      <c r="AH6" s="38" t="s">
        <v>73</v>
      </c>
      <c r="AI6" s="39" t="s">
        <v>74</v>
      </c>
      <c r="AJ6" s="37" t="s">
        <v>75</v>
      </c>
      <c r="AK6" s="39" t="s">
        <v>76</v>
      </c>
      <c r="AL6" s="40"/>
    </row>
    <row r="7" spans="1:38" ht="14.25">
      <c r="A7" s="30"/>
      <c r="B7" s="36" t="s">
        <v>7</v>
      </c>
      <c r="C7" s="41">
        <v>1</v>
      </c>
      <c r="D7" s="33">
        <v>1</v>
      </c>
      <c r="E7" s="33">
        <v>1</v>
      </c>
      <c r="F7" s="33">
        <v>1</v>
      </c>
      <c r="G7" s="33">
        <v>1</v>
      </c>
      <c r="H7" s="33">
        <v>2</v>
      </c>
      <c r="I7" s="42">
        <v>1</v>
      </c>
      <c r="J7" s="41">
        <v>1</v>
      </c>
      <c r="K7" s="33">
        <v>1</v>
      </c>
      <c r="L7" s="33">
        <v>1</v>
      </c>
      <c r="M7" s="33">
        <v>1</v>
      </c>
      <c r="N7" s="33">
        <v>2</v>
      </c>
      <c r="O7" s="33">
        <v>1</v>
      </c>
      <c r="P7" s="33">
        <v>1</v>
      </c>
      <c r="Q7" s="33">
        <v>1</v>
      </c>
      <c r="R7" s="33">
        <v>1</v>
      </c>
      <c r="S7" s="33">
        <v>1</v>
      </c>
      <c r="T7" s="33">
        <v>1</v>
      </c>
      <c r="U7" s="33">
        <v>2</v>
      </c>
      <c r="V7" s="42">
        <v>2</v>
      </c>
      <c r="W7" s="41">
        <v>1</v>
      </c>
      <c r="X7" s="33">
        <v>1</v>
      </c>
      <c r="Y7" s="33">
        <v>1</v>
      </c>
      <c r="Z7" s="33">
        <v>1</v>
      </c>
      <c r="AA7" s="33">
        <v>2</v>
      </c>
      <c r="AB7" s="33">
        <v>1</v>
      </c>
      <c r="AC7" s="33">
        <v>1</v>
      </c>
      <c r="AD7" s="33">
        <v>1</v>
      </c>
      <c r="AE7" s="33">
        <v>2</v>
      </c>
      <c r="AF7" s="33">
        <v>2</v>
      </c>
      <c r="AG7" s="33">
        <v>1</v>
      </c>
      <c r="AH7" s="33">
        <v>1</v>
      </c>
      <c r="AI7" s="42">
        <v>2</v>
      </c>
      <c r="AJ7" s="41">
        <v>1</v>
      </c>
      <c r="AK7" s="42">
        <v>2</v>
      </c>
      <c r="AL7" s="43"/>
    </row>
    <row r="8" spans="1:38" ht="14.25">
      <c r="A8" s="30"/>
      <c r="B8" s="36" t="s">
        <v>5</v>
      </c>
      <c r="C8" s="41">
        <v>2</v>
      </c>
      <c r="D8" s="33">
        <v>2</v>
      </c>
      <c r="E8" s="33">
        <v>6</v>
      </c>
      <c r="F8" s="33">
        <v>2</v>
      </c>
      <c r="G8" s="33">
        <v>3</v>
      </c>
      <c r="H8" s="33">
        <v>4</v>
      </c>
      <c r="I8" s="42">
        <v>6</v>
      </c>
      <c r="J8" s="41">
        <v>2</v>
      </c>
      <c r="K8" s="33">
        <v>2</v>
      </c>
      <c r="L8" s="33">
        <v>2</v>
      </c>
      <c r="M8" s="33">
        <v>2</v>
      </c>
      <c r="N8" s="33">
        <v>2</v>
      </c>
      <c r="O8" s="33">
        <v>3</v>
      </c>
      <c r="P8" s="33">
        <v>2</v>
      </c>
      <c r="Q8" s="33">
        <v>3</v>
      </c>
      <c r="R8" s="33">
        <v>3</v>
      </c>
      <c r="S8" s="33">
        <v>5</v>
      </c>
      <c r="T8" s="33">
        <v>3</v>
      </c>
      <c r="U8" s="33">
        <v>2</v>
      </c>
      <c r="V8" s="42">
        <v>2</v>
      </c>
      <c r="W8" s="41">
        <v>2</v>
      </c>
      <c r="X8" s="33">
        <v>2</v>
      </c>
      <c r="Y8" s="33">
        <v>2</v>
      </c>
      <c r="Z8" s="33">
        <v>3</v>
      </c>
      <c r="AA8" s="33">
        <v>2</v>
      </c>
      <c r="AB8" s="33">
        <v>5</v>
      </c>
      <c r="AC8" s="33">
        <v>6</v>
      </c>
      <c r="AD8" s="33">
        <v>4</v>
      </c>
      <c r="AE8" s="33">
        <v>3</v>
      </c>
      <c r="AF8" s="33">
        <v>3</v>
      </c>
      <c r="AG8" s="33">
        <v>5</v>
      </c>
      <c r="AH8" s="33">
        <v>3</v>
      </c>
      <c r="AI8" s="42">
        <v>3</v>
      </c>
      <c r="AJ8" s="41">
        <v>3</v>
      </c>
      <c r="AK8" s="42">
        <v>3</v>
      </c>
      <c r="AL8" s="43"/>
    </row>
    <row r="9" spans="1:38" ht="14.25">
      <c r="A9" s="30"/>
      <c r="B9" s="36" t="s">
        <v>4</v>
      </c>
      <c r="C9" s="41">
        <v>1</v>
      </c>
      <c r="D9" s="33">
        <v>2</v>
      </c>
      <c r="E9" s="33">
        <v>3</v>
      </c>
      <c r="F9" s="33">
        <v>4</v>
      </c>
      <c r="G9" s="33">
        <v>5</v>
      </c>
      <c r="H9" s="33">
        <v>6</v>
      </c>
      <c r="I9" s="42">
        <v>7</v>
      </c>
      <c r="J9" s="41">
        <v>8</v>
      </c>
      <c r="K9" s="33">
        <v>9</v>
      </c>
      <c r="L9" s="33">
        <v>10</v>
      </c>
      <c r="M9" s="33">
        <v>11</v>
      </c>
      <c r="N9" s="33">
        <v>12</v>
      </c>
      <c r="O9" s="33">
        <v>13</v>
      </c>
      <c r="P9" s="33">
        <v>14</v>
      </c>
      <c r="Q9" s="33" t="s">
        <v>37</v>
      </c>
      <c r="R9" s="33" t="s">
        <v>38</v>
      </c>
      <c r="S9" s="33">
        <v>16</v>
      </c>
      <c r="T9" s="33">
        <v>17</v>
      </c>
      <c r="U9" s="33">
        <v>18</v>
      </c>
      <c r="V9" s="42">
        <v>19</v>
      </c>
      <c r="W9" s="41">
        <v>20</v>
      </c>
      <c r="X9" s="33">
        <v>21</v>
      </c>
      <c r="Y9" s="33">
        <v>22</v>
      </c>
      <c r="Z9" s="33">
        <v>23</v>
      </c>
      <c r="AA9" s="33">
        <v>24</v>
      </c>
      <c r="AB9" s="33">
        <v>25</v>
      </c>
      <c r="AC9" s="33">
        <v>26</v>
      </c>
      <c r="AD9" s="33">
        <v>27</v>
      </c>
      <c r="AE9" s="33">
        <v>28</v>
      </c>
      <c r="AF9" s="33">
        <v>29</v>
      </c>
      <c r="AG9" s="33">
        <v>30</v>
      </c>
      <c r="AH9" s="33">
        <v>31</v>
      </c>
      <c r="AI9" s="42">
        <v>32</v>
      </c>
      <c r="AJ9" s="41">
        <v>33</v>
      </c>
      <c r="AK9" s="42">
        <v>34</v>
      </c>
      <c r="AL9" s="43" t="s">
        <v>6</v>
      </c>
    </row>
    <row r="10" spans="1:38" ht="14.25">
      <c r="A10" s="31">
        <v>1</v>
      </c>
      <c r="B10" s="36">
        <f>'1. Overall'!C2</f>
        <v>0</v>
      </c>
      <c r="C10" s="7"/>
      <c r="D10" s="5"/>
      <c r="E10" s="5"/>
      <c r="F10" s="5"/>
      <c r="G10" s="5"/>
      <c r="H10" s="5"/>
      <c r="I10" s="8"/>
      <c r="J10" s="7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8"/>
      <c r="W10" s="7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8"/>
      <c r="AJ10" s="7"/>
      <c r="AK10" s="8"/>
      <c r="AL10" s="44">
        <f aca="true" t="shared" si="0" ref="AL10:AL41">SUM(C10:AK10)</f>
        <v>0</v>
      </c>
    </row>
    <row r="11" spans="1:38" ht="14.25">
      <c r="A11" s="31">
        <v>2</v>
      </c>
      <c r="B11" s="36">
        <f>'1. Overall'!C3</f>
        <v>0</v>
      </c>
      <c r="C11" s="7"/>
      <c r="D11" s="5"/>
      <c r="E11" s="5"/>
      <c r="F11" s="5"/>
      <c r="G11" s="5"/>
      <c r="H11" s="5"/>
      <c r="I11" s="8"/>
      <c r="J11" s="7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8"/>
      <c r="W11" s="7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8"/>
      <c r="AJ11" s="7"/>
      <c r="AK11" s="8"/>
      <c r="AL11" s="44">
        <f t="shared" si="0"/>
        <v>0</v>
      </c>
    </row>
    <row r="12" spans="1:38" ht="14.25">
      <c r="A12" s="31">
        <v>3</v>
      </c>
      <c r="B12" s="36">
        <f>'1. Overall'!C4</f>
        <v>0</v>
      </c>
      <c r="C12" s="7"/>
      <c r="D12" s="5"/>
      <c r="E12" s="5"/>
      <c r="F12" s="5"/>
      <c r="G12" s="5"/>
      <c r="H12" s="5"/>
      <c r="I12" s="8"/>
      <c r="J12" s="7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8"/>
      <c r="W12" s="7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8"/>
      <c r="AJ12" s="7"/>
      <c r="AK12" s="8"/>
      <c r="AL12" s="44">
        <f t="shared" si="0"/>
        <v>0</v>
      </c>
    </row>
    <row r="13" spans="1:38" ht="14.25">
      <c r="A13" s="31">
        <v>4</v>
      </c>
      <c r="B13" s="36">
        <f>'1. Overall'!C5</f>
        <v>0</v>
      </c>
      <c r="C13" s="7"/>
      <c r="D13" s="5"/>
      <c r="E13" s="5"/>
      <c r="F13" s="5"/>
      <c r="G13" s="5"/>
      <c r="H13" s="5"/>
      <c r="I13" s="8"/>
      <c r="J13" s="7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8"/>
      <c r="W13" s="7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8"/>
      <c r="AJ13" s="7"/>
      <c r="AK13" s="8"/>
      <c r="AL13" s="44">
        <f t="shared" si="0"/>
        <v>0</v>
      </c>
    </row>
    <row r="14" spans="1:38" ht="14.25">
      <c r="A14" s="31">
        <v>5</v>
      </c>
      <c r="B14" s="36">
        <f>'1. Overall'!C6</f>
        <v>0</v>
      </c>
      <c r="C14" s="7"/>
      <c r="D14" s="5"/>
      <c r="E14" s="5"/>
      <c r="F14" s="5"/>
      <c r="G14" s="5"/>
      <c r="H14" s="5"/>
      <c r="I14" s="8"/>
      <c r="J14" s="7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8"/>
      <c r="W14" s="7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8"/>
      <c r="AJ14" s="7"/>
      <c r="AK14" s="8"/>
      <c r="AL14" s="44">
        <f t="shared" si="0"/>
        <v>0</v>
      </c>
    </row>
    <row r="15" spans="1:38" ht="14.25">
      <c r="A15" s="31">
        <v>6</v>
      </c>
      <c r="B15" s="36">
        <f>'1. Overall'!C7</f>
        <v>0</v>
      </c>
      <c r="C15" s="7"/>
      <c r="D15" s="5"/>
      <c r="E15" s="5"/>
      <c r="F15" s="5"/>
      <c r="G15" s="5"/>
      <c r="H15" s="5"/>
      <c r="I15" s="8"/>
      <c r="J15" s="7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8"/>
      <c r="W15" s="7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8"/>
      <c r="AJ15" s="7"/>
      <c r="AK15" s="8"/>
      <c r="AL15" s="44">
        <f t="shared" si="0"/>
        <v>0</v>
      </c>
    </row>
    <row r="16" spans="1:38" ht="14.25">
      <c r="A16" s="31">
        <v>7</v>
      </c>
      <c r="B16" s="36">
        <f>'1. Overall'!C8</f>
        <v>0</v>
      </c>
      <c r="C16" s="7"/>
      <c r="D16" s="5"/>
      <c r="E16" s="5"/>
      <c r="F16" s="5"/>
      <c r="G16" s="5"/>
      <c r="H16" s="5"/>
      <c r="I16" s="8"/>
      <c r="J16" s="7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8"/>
      <c r="W16" s="7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8"/>
      <c r="AJ16" s="7"/>
      <c r="AK16" s="8"/>
      <c r="AL16" s="44">
        <f t="shared" si="0"/>
        <v>0</v>
      </c>
    </row>
    <row r="17" spans="1:38" ht="14.25">
      <c r="A17" s="31">
        <v>8</v>
      </c>
      <c r="B17" s="36">
        <f>'1. Overall'!C9</f>
        <v>0</v>
      </c>
      <c r="C17" s="7"/>
      <c r="D17" s="5"/>
      <c r="E17" s="5"/>
      <c r="F17" s="5"/>
      <c r="G17" s="5"/>
      <c r="H17" s="5"/>
      <c r="I17" s="8"/>
      <c r="J17" s="7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8"/>
      <c r="W17" s="7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8"/>
      <c r="AJ17" s="7"/>
      <c r="AK17" s="8"/>
      <c r="AL17" s="44">
        <f t="shared" si="0"/>
        <v>0</v>
      </c>
    </row>
    <row r="18" spans="1:38" ht="14.25">
      <c r="A18" s="31">
        <v>9</v>
      </c>
      <c r="B18" s="36">
        <f>'1. Overall'!C10</f>
        <v>0</v>
      </c>
      <c r="C18" s="7"/>
      <c r="D18" s="5"/>
      <c r="E18" s="5"/>
      <c r="F18" s="5"/>
      <c r="G18" s="5"/>
      <c r="H18" s="5"/>
      <c r="I18" s="8"/>
      <c r="J18" s="7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8"/>
      <c r="W18" s="7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8"/>
      <c r="AJ18" s="7"/>
      <c r="AK18" s="8"/>
      <c r="AL18" s="44">
        <f t="shared" si="0"/>
        <v>0</v>
      </c>
    </row>
    <row r="19" spans="1:38" ht="14.25">
      <c r="A19" s="31">
        <v>10</v>
      </c>
      <c r="B19" s="36">
        <f>'1. Overall'!C11</f>
        <v>0</v>
      </c>
      <c r="C19" s="7"/>
      <c r="D19" s="5"/>
      <c r="E19" s="5"/>
      <c r="F19" s="5"/>
      <c r="G19" s="5"/>
      <c r="H19" s="5"/>
      <c r="I19" s="8"/>
      <c r="J19" s="7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8"/>
      <c r="W19" s="7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8"/>
      <c r="AJ19" s="7"/>
      <c r="AK19" s="8"/>
      <c r="AL19" s="44">
        <f t="shared" si="0"/>
        <v>0</v>
      </c>
    </row>
    <row r="20" spans="1:38" ht="14.25">
      <c r="A20" s="31">
        <v>11</v>
      </c>
      <c r="B20" s="36">
        <f>'1. Overall'!C12</f>
        <v>0</v>
      </c>
      <c r="C20" s="7"/>
      <c r="D20" s="5"/>
      <c r="E20" s="5"/>
      <c r="F20" s="5"/>
      <c r="G20" s="5"/>
      <c r="H20" s="5"/>
      <c r="I20" s="8"/>
      <c r="J20" s="7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8"/>
      <c r="W20" s="7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8"/>
      <c r="AJ20" s="7"/>
      <c r="AK20" s="8"/>
      <c r="AL20" s="44">
        <f t="shared" si="0"/>
        <v>0</v>
      </c>
    </row>
    <row r="21" spans="1:38" ht="14.25">
      <c r="A21" s="31">
        <v>12</v>
      </c>
      <c r="B21" s="36">
        <f>'1. Overall'!C13</f>
        <v>0</v>
      </c>
      <c r="C21" s="7"/>
      <c r="D21" s="5"/>
      <c r="E21" s="5"/>
      <c r="F21" s="5"/>
      <c r="G21" s="5"/>
      <c r="H21" s="5"/>
      <c r="I21" s="8"/>
      <c r="J21" s="7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8"/>
      <c r="W21" s="7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8"/>
      <c r="AJ21" s="7"/>
      <c r="AK21" s="8"/>
      <c r="AL21" s="44">
        <f t="shared" si="0"/>
        <v>0</v>
      </c>
    </row>
    <row r="22" spans="1:38" ht="14.25">
      <c r="A22" s="31">
        <v>13</v>
      </c>
      <c r="B22" s="36">
        <f>'1. Overall'!C14</f>
        <v>0</v>
      </c>
      <c r="C22" s="7"/>
      <c r="D22" s="5"/>
      <c r="E22" s="5"/>
      <c r="F22" s="5"/>
      <c r="G22" s="5"/>
      <c r="H22" s="5"/>
      <c r="I22" s="8"/>
      <c r="J22" s="7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8"/>
      <c r="W22" s="7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8"/>
      <c r="AJ22" s="7"/>
      <c r="AK22" s="8"/>
      <c r="AL22" s="44">
        <f t="shared" si="0"/>
        <v>0</v>
      </c>
    </row>
    <row r="23" spans="1:38" ht="14.25">
      <c r="A23" s="31">
        <v>14</v>
      </c>
      <c r="B23" s="36">
        <f>'1. Overall'!C15</f>
        <v>0</v>
      </c>
      <c r="C23" s="7"/>
      <c r="D23" s="5"/>
      <c r="E23" s="5"/>
      <c r="F23" s="5"/>
      <c r="G23" s="5"/>
      <c r="H23" s="5"/>
      <c r="I23" s="8"/>
      <c r="J23" s="7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8"/>
      <c r="W23" s="7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8"/>
      <c r="AJ23" s="7"/>
      <c r="AK23" s="8"/>
      <c r="AL23" s="44">
        <f t="shared" si="0"/>
        <v>0</v>
      </c>
    </row>
    <row r="24" spans="1:38" ht="14.25">
      <c r="A24" s="31">
        <v>15</v>
      </c>
      <c r="B24" s="36">
        <f>'1. Overall'!C16</f>
        <v>0</v>
      </c>
      <c r="C24" s="7"/>
      <c r="D24" s="5"/>
      <c r="E24" s="5"/>
      <c r="F24" s="5"/>
      <c r="G24" s="5"/>
      <c r="H24" s="5"/>
      <c r="I24" s="8"/>
      <c r="J24" s="7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8"/>
      <c r="W24" s="7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8"/>
      <c r="AJ24" s="7"/>
      <c r="AK24" s="8"/>
      <c r="AL24" s="44">
        <f t="shared" si="0"/>
        <v>0</v>
      </c>
    </row>
    <row r="25" spans="1:38" ht="14.25">
      <c r="A25" s="31">
        <v>16</v>
      </c>
      <c r="B25" s="36">
        <f>'1. Overall'!C17</f>
        <v>0</v>
      </c>
      <c r="C25" s="7"/>
      <c r="D25" s="5"/>
      <c r="E25" s="5"/>
      <c r="F25" s="5"/>
      <c r="G25" s="5"/>
      <c r="H25" s="5"/>
      <c r="I25" s="8"/>
      <c r="J25" s="7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8"/>
      <c r="W25" s="7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8"/>
      <c r="AJ25" s="7"/>
      <c r="AK25" s="8"/>
      <c r="AL25" s="44">
        <f t="shared" si="0"/>
        <v>0</v>
      </c>
    </row>
    <row r="26" spans="1:38" ht="14.25">
      <c r="A26" s="31">
        <v>17</v>
      </c>
      <c r="B26" s="36">
        <f>'1. Overall'!C18</f>
        <v>0</v>
      </c>
      <c r="C26" s="7"/>
      <c r="D26" s="5"/>
      <c r="E26" s="5"/>
      <c r="F26" s="5"/>
      <c r="G26" s="5"/>
      <c r="H26" s="5"/>
      <c r="I26" s="8"/>
      <c r="J26" s="7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8"/>
      <c r="W26" s="7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8"/>
      <c r="AJ26" s="7"/>
      <c r="AK26" s="8"/>
      <c r="AL26" s="44">
        <f t="shared" si="0"/>
        <v>0</v>
      </c>
    </row>
    <row r="27" spans="1:38" ht="14.25">
      <c r="A27" s="31">
        <v>18</v>
      </c>
      <c r="B27" s="36">
        <f>'1. Overall'!C19</f>
        <v>0</v>
      </c>
      <c r="C27" s="7"/>
      <c r="D27" s="5"/>
      <c r="E27" s="5"/>
      <c r="F27" s="5"/>
      <c r="G27" s="5"/>
      <c r="H27" s="5"/>
      <c r="I27" s="8"/>
      <c r="J27" s="7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8"/>
      <c r="W27" s="7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8"/>
      <c r="AJ27" s="7"/>
      <c r="AK27" s="8"/>
      <c r="AL27" s="44">
        <f t="shared" si="0"/>
        <v>0</v>
      </c>
    </row>
    <row r="28" spans="1:38" ht="14.25">
      <c r="A28" s="31">
        <v>19</v>
      </c>
      <c r="B28" s="36">
        <f>'1. Overall'!C20</f>
        <v>0</v>
      </c>
      <c r="C28" s="7"/>
      <c r="D28" s="5"/>
      <c r="E28" s="5"/>
      <c r="F28" s="5"/>
      <c r="G28" s="5"/>
      <c r="H28" s="5"/>
      <c r="I28" s="8"/>
      <c r="J28" s="7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8"/>
      <c r="W28" s="7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8"/>
      <c r="AJ28" s="7"/>
      <c r="AK28" s="8"/>
      <c r="AL28" s="44">
        <f t="shared" si="0"/>
        <v>0</v>
      </c>
    </row>
    <row r="29" spans="1:38" ht="14.25">
      <c r="A29" s="31">
        <v>20</v>
      </c>
      <c r="B29" s="36">
        <f>'1. Overall'!C21</f>
        <v>0</v>
      </c>
      <c r="C29" s="7"/>
      <c r="D29" s="5"/>
      <c r="E29" s="5"/>
      <c r="F29" s="5"/>
      <c r="G29" s="5"/>
      <c r="H29" s="5"/>
      <c r="I29" s="8"/>
      <c r="J29" s="7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8"/>
      <c r="W29" s="7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8"/>
      <c r="AJ29" s="7"/>
      <c r="AK29" s="8"/>
      <c r="AL29" s="44">
        <f t="shared" si="0"/>
        <v>0</v>
      </c>
    </row>
    <row r="30" spans="1:38" ht="14.25">
      <c r="A30" s="31">
        <v>21</v>
      </c>
      <c r="B30" s="36">
        <f>'1. Overall'!C22</f>
        <v>0</v>
      </c>
      <c r="C30" s="7"/>
      <c r="D30" s="5"/>
      <c r="E30" s="5"/>
      <c r="F30" s="5"/>
      <c r="G30" s="5"/>
      <c r="H30" s="5"/>
      <c r="I30" s="8"/>
      <c r="J30" s="7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8"/>
      <c r="W30" s="7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8"/>
      <c r="AJ30" s="7"/>
      <c r="AK30" s="8"/>
      <c r="AL30" s="44">
        <f t="shared" si="0"/>
        <v>0</v>
      </c>
    </row>
    <row r="31" spans="1:38" ht="14.25">
      <c r="A31" s="31">
        <v>22</v>
      </c>
      <c r="B31" s="36">
        <f>'1. Overall'!C23</f>
        <v>0</v>
      </c>
      <c r="C31" s="7"/>
      <c r="D31" s="5"/>
      <c r="E31" s="5"/>
      <c r="F31" s="5"/>
      <c r="G31" s="5"/>
      <c r="H31" s="5"/>
      <c r="I31" s="8"/>
      <c r="J31" s="7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8"/>
      <c r="W31" s="7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8"/>
      <c r="AJ31" s="7"/>
      <c r="AK31" s="8"/>
      <c r="AL31" s="44">
        <f t="shared" si="0"/>
        <v>0</v>
      </c>
    </row>
    <row r="32" spans="1:38" ht="14.25">
      <c r="A32" s="31">
        <v>23</v>
      </c>
      <c r="B32" s="36">
        <f>'1. Overall'!C24</f>
        <v>0</v>
      </c>
      <c r="C32" s="7"/>
      <c r="D32" s="5"/>
      <c r="E32" s="5"/>
      <c r="F32" s="5"/>
      <c r="G32" s="5"/>
      <c r="H32" s="5"/>
      <c r="I32" s="8"/>
      <c r="J32" s="7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8"/>
      <c r="W32" s="7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8"/>
      <c r="AJ32" s="7"/>
      <c r="AK32" s="8"/>
      <c r="AL32" s="44">
        <f t="shared" si="0"/>
        <v>0</v>
      </c>
    </row>
    <row r="33" spans="1:38" ht="14.25">
      <c r="A33" s="31">
        <v>24</v>
      </c>
      <c r="B33" s="36">
        <f>'1. Overall'!C25</f>
        <v>0</v>
      </c>
      <c r="C33" s="7"/>
      <c r="D33" s="5"/>
      <c r="E33" s="5"/>
      <c r="F33" s="5"/>
      <c r="G33" s="5"/>
      <c r="H33" s="5"/>
      <c r="I33" s="8"/>
      <c r="J33" s="7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8"/>
      <c r="W33" s="7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8"/>
      <c r="AJ33" s="7"/>
      <c r="AK33" s="8"/>
      <c r="AL33" s="44">
        <f t="shared" si="0"/>
        <v>0</v>
      </c>
    </row>
    <row r="34" spans="1:38" ht="14.25">
      <c r="A34" s="31">
        <v>25</v>
      </c>
      <c r="B34" s="36">
        <f>'1. Overall'!C26</f>
        <v>0</v>
      </c>
      <c r="C34" s="7"/>
      <c r="D34" s="5"/>
      <c r="E34" s="5"/>
      <c r="F34" s="5"/>
      <c r="G34" s="5"/>
      <c r="H34" s="5"/>
      <c r="I34" s="8"/>
      <c r="J34" s="7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8"/>
      <c r="W34" s="7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8"/>
      <c r="AJ34" s="7"/>
      <c r="AK34" s="8"/>
      <c r="AL34" s="44">
        <f t="shared" si="0"/>
        <v>0</v>
      </c>
    </row>
    <row r="35" spans="1:38" ht="14.25">
      <c r="A35" s="31">
        <v>26</v>
      </c>
      <c r="B35" s="36">
        <f>'1. Overall'!C27</f>
        <v>0</v>
      </c>
      <c r="C35" s="7"/>
      <c r="D35" s="5"/>
      <c r="E35" s="5"/>
      <c r="F35" s="5"/>
      <c r="G35" s="5"/>
      <c r="H35" s="5"/>
      <c r="I35" s="8"/>
      <c r="J35" s="7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8"/>
      <c r="W35" s="7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8"/>
      <c r="AJ35" s="7"/>
      <c r="AK35" s="8"/>
      <c r="AL35" s="44">
        <f t="shared" si="0"/>
        <v>0</v>
      </c>
    </row>
    <row r="36" spans="1:38" ht="14.25">
      <c r="A36" s="31">
        <v>27</v>
      </c>
      <c r="B36" s="36">
        <f>'1. Overall'!C28</f>
        <v>0</v>
      </c>
      <c r="C36" s="7"/>
      <c r="D36" s="5"/>
      <c r="E36" s="5"/>
      <c r="F36" s="5"/>
      <c r="G36" s="5"/>
      <c r="H36" s="5"/>
      <c r="I36" s="8"/>
      <c r="J36" s="7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8"/>
      <c r="W36" s="7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8"/>
      <c r="AJ36" s="7"/>
      <c r="AK36" s="8"/>
      <c r="AL36" s="44">
        <f t="shared" si="0"/>
        <v>0</v>
      </c>
    </row>
    <row r="37" spans="1:38" ht="14.25">
      <c r="A37" s="31">
        <v>28</v>
      </c>
      <c r="B37" s="36">
        <f>'1. Overall'!C29</f>
        <v>0</v>
      </c>
      <c r="C37" s="7"/>
      <c r="D37" s="5"/>
      <c r="E37" s="5"/>
      <c r="F37" s="5"/>
      <c r="G37" s="5"/>
      <c r="H37" s="5"/>
      <c r="I37" s="8"/>
      <c r="J37" s="7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8"/>
      <c r="W37" s="7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8"/>
      <c r="AJ37" s="7"/>
      <c r="AK37" s="8"/>
      <c r="AL37" s="44">
        <f t="shared" si="0"/>
        <v>0</v>
      </c>
    </row>
    <row r="38" spans="1:38" ht="14.25">
      <c r="A38" s="31">
        <v>29</v>
      </c>
      <c r="B38" s="36">
        <f>'1. Overall'!C30</f>
        <v>0</v>
      </c>
      <c r="C38" s="7"/>
      <c r="D38" s="5"/>
      <c r="E38" s="5"/>
      <c r="F38" s="5"/>
      <c r="G38" s="5"/>
      <c r="H38" s="5"/>
      <c r="I38" s="8"/>
      <c r="J38" s="7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8"/>
      <c r="W38" s="7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8"/>
      <c r="AJ38" s="7"/>
      <c r="AK38" s="8"/>
      <c r="AL38" s="44">
        <f t="shared" si="0"/>
        <v>0</v>
      </c>
    </row>
    <row r="39" spans="1:38" ht="14.25">
      <c r="A39" s="31">
        <v>30</v>
      </c>
      <c r="B39" s="36">
        <f>'1. Overall'!C31</f>
        <v>0</v>
      </c>
      <c r="C39" s="7"/>
      <c r="D39" s="5"/>
      <c r="E39" s="5"/>
      <c r="F39" s="5"/>
      <c r="G39" s="5"/>
      <c r="H39" s="5"/>
      <c r="I39" s="8"/>
      <c r="J39" s="7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8"/>
      <c r="W39" s="7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8"/>
      <c r="AJ39" s="7"/>
      <c r="AK39" s="8"/>
      <c r="AL39" s="44">
        <f t="shared" si="0"/>
        <v>0</v>
      </c>
    </row>
    <row r="40" spans="1:38" ht="14.25">
      <c r="A40" s="31">
        <v>31</v>
      </c>
      <c r="B40" s="36">
        <f>'1. Overall'!C32</f>
        <v>0</v>
      </c>
      <c r="C40" s="7"/>
      <c r="D40" s="5"/>
      <c r="E40" s="5"/>
      <c r="F40" s="5"/>
      <c r="G40" s="5"/>
      <c r="H40" s="5"/>
      <c r="I40" s="8"/>
      <c r="J40" s="7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8"/>
      <c r="W40" s="7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8"/>
      <c r="AJ40" s="7"/>
      <c r="AK40" s="8"/>
      <c r="AL40" s="44">
        <f t="shared" si="0"/>
        <v>0</v>
      </c>
    </row>
    <row r="41" spans="1:38" ht="14.25">
      <c r="A41" s="31">
        <v>32</v>
      </c>
      <c r="B41" s="36">
        <f>'1. Overall'!C33</f>
        <v>0</v>
      </c>
      <c r="C41" s="7"/>
      <c r="D41" s="5"/>
      <c r="E41" s="5"/>
      <c r="F41" s="5"/>
      <c r="G41" s="5"/>
      <c r="H41" s="5"/>
      <c r="I41" s="8"/>
      <c r="J41" s="7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8"/>
      <c r="W41" s="7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8"/>
      <c r="AJ41" s="7"/>
      <c r="AK41" s="8"/>
      <c r="AL41" s="44">
        <f t="shared" si="0"/>
        <v>0</v>
      </c>
    </row>
    <row r="42" spans="1:38" ht="14.25">
      <c r="A42" s="30"/>
      <c r="B42" s="45" t="s">
        <v>7</v>
      </c>
      <c r="C42" s="46">
        <f>('1. Overall'!A34*1)</f>
        <v>0</v>
      </c>
      <c r="D42" s="30">
        <f>('1. Overall'!A34*1)</f>
        <v>0</v>
      </c>
      <c r="E42" s="30">
        <f>('1. Overall'!A34*1)</f>
        <v>0</v>
      </c>
      <c r="F42" s="30">
        <f>('1. Overall'!A34*1)</f>
        <v>0</v>
      </c>
      <c r="G42" s="30">
        <f>('1. Overall'!A34*1)</f>
        <v>0</v>
      </c>
      <c r="H42" s="30">
        <f>('1. Overall'!A34*2)</f>
        <v>0</v>
      </c>
      <c r="I42" s="47">
        <f>('1. Overall'!A34*1)</f>
        <v>0</v>
      </c>
      <c r="J42" s="46">
        <f>('1. Overall'!A34*1)</f>
        <v>0</v>
      </c>
      <c r="K42" s="30">
        <f>('1. Overall'!A34*1)</f>
        <v>0</v>
      </c>
      <c r="L42" s="30">
        <f>('1. Overall'!A34*1)</f>
        <v>0</v>
      </c>
      <c r="M42" s="30">
        <f>('1. Overall'!A34*1)</f>
        <v>0</v>
      </c>
      <c r="N42" s="30">
        <f>('1. Overall'!A34*2)</f>
        <v>0</v>
      </c>
      <c r="O42" s="30">
        <f>('1. Overall'!A34*1)</f>
        <v>0</v>
      </c>
      <c r="P42" s="30">
        <f>('1. Overall'!A34*1)</f>
        <v>0</v>
      </c>
      <c r="Q42" s="30">
        <f>('1. Overall'!A34*1)</f>
        <v>0</v>
      </c>
      <c r="R42" s="30">
        <f>('1. Overall'!A34*1)</f>
        <v>0</v>
      </c>
      <c r="S42" s="30">
        <f>('1. Overall'!A34*1)</f>
        <v>0</v>
      </c>
      <c r="T42" s="30">
        <f>('1. Overall'!A34*1)</f>
        <v>0</v>
      </c>
      <c r="U42" s="30">
        <f>('1. Overall'!A34*2)</f>
        <v>0</v>
      </c>
      <c r="V42" s="47">
        <f>('1. Overall'!A34*2)</f>
        <v>0</v>
      </c>
      <c r="W42" s="46">
        <f>('1. Overall'!A34*1)</f>
        <v>0</v>
      </c>
      <c r="X42" s="30">
        <f>('1. Overall'!A34*1)</f>
        <v>0</v>
      </c>
      <c r="Y42" s="30">
        <f>('1. Overall'!A34*1)</f>
        <v>0</v>
      </c>
      <c r="Z42" s="30">
        <f>('1. Overall'!A34*1)</f>
        <v>0</v>
      </c>
      <c r="AA42" s="30">
        <f>('1. Overall'!A34*2)</f>
        <v>0</v>
      </c>
      <c r="AB42" s="30">
        <f>('1. Overall'!A34*1)</f>
        <v>0</v>
      </c>
      <c r="AC42" s="30">
        <f>('1. Overall'!A34*1)</f>
        <v>0</v>
      </c>
      <c r="AD42" s="30">
        <f>('1. Overall'!A34*1)</f>
        <v>0</v>
      </c>
      <c r="AE42" s="30">
        <f>('1. Overall'!A34*2)</f>
        <v>0</v>
      </c>
      <c r="AF42" s="30">
        <f>('1. Overall'!A34*2)</f>
        <v>0</v>
      </c>
      <c r="AG42" s="30">
        <f>('1. Overall'!A34*1)</f>
        <v>0</v>
      </c>
      <c r="AH42" s="30">
        <f>('1. Overall'!A34*1)</f>
        <v>0</v>
      </c>
      <c r="AI42" s="47">
        <f>('1. Overall'!A34*2)</f>
        <v>0</v>
      </c>
      <c r="AJ42" s="46">
        <f>('1. Overall'!A34*1)</f>
        <v>0</v>
      </c>
      <c r="AK42" s="47">
        <f>('1. Overall'!A34*2)</f>
        <v>0</v>
      </c>
      <c r="AL42" s="48">
        <f>('1. Overall'!A34*44)</f>
        <v>0</v>
      </c>
    </row>
    <row r="43" spans="1:38" ht="14.25">
      <c r="A43" s="30"/>
      <c r="B43" s="45" t="s">
        <v>8</v>
      </c>
      <c r="C43" s="46">
        <f>SUM(C10:C41)</f>
        <v>0</v>
      </c>
      <c r="D43" s="30">
        <f aca="true" t="shared" si="1" ref="D43:AK43">SUM(D10:D41)</f>
        <v>0</v>
      </c>
      <c r="E43" s="30">
        <f t="shared" si="1"/>
        <v>0</v>
      </c>
      <c r="F43" s="30">
        <f t="shared" si="1"/>
        <v>0</v>
      </c>
      <c r="G43" s="30">
        <f t="shared" si="1"/>
        <v>0</v>
      </c>
      <c r="H43" s="30">
        <f t="shared" si="1"/>
        <v>0</v>
      </c>
      <c r="I43" s="47">
        <f t="shared" si="1"/>
        <v>0</v>
      </c>
      <c r="J43" s="46">
        <f t="shared" si="1"/>
        <v>0</v>
      </c>
      <c r="K43" s="30">
        <f t="shared" si="1"/>
        <v>0</v>
      </c>
      <c r="L43" s="30">
        <f t="shared" si="1"/>
        <v>0</v>
      </c>
      <c r="M43" s="30">
        <f t="shared" si="1"/>
        <v>0</v>
      </c>
      <c r="N43" s="30">
        <f>SUM(N10:N41)</f>
        <v>0</v>
      </c>
      <c r="O43" s="30">
        <f t="shared" si="1"/>
        <v>0</v>
      </c>
      <c r="P43" s="30">
        <f t="shared" si="1"/>
        <v>0</v>
      </c>
      <c r="Q43" s="30">
        <f t="shared" si="1"/>
        <v>0</v>
      </c>
      <c r="R43" s="30">
        <f t="shared" si="1"/>
        <v>0</v>
      </c>
      <c r="S43" s="30">
        <f t="shared" si="1"/>
        <v>0</v>
      </c>
      <c r="T43" s="30">
        <f t="shared" si="1"/>
        <v>0</v>
      </c>
      <c r="U43" s="30">
        <f t="shared" si="1"/>
        <v>0</v>
      </c>
      <c r="V43" s="47">
        <f t="shared" si="1"/>
        <v>0</v>
      </c>
      <c r="W43" s="46">
        <f t="shared" si="1"/>
        <v>0</v>
      </c>
      <c r="X43" s="30">
        <f t="shared" si="1"/>
        <v>0</v>
      </c>
      <c r="Y43" s="30">
        <f t="shared" si="1"/>
        <v>0</v>
      </c>
      <c r="Z43" s="30">
        <f t="shared" si="1"/>
        <v>0</v>
      </c>
      <c r="AA43" s="30">
        <f t="shared" si="1"/>
        <v>0</v>
      </c>
      <c r="AB43" s="30">
        <f t="shared" si="1"/>
        <v>0</v>
      </c>
      <c r="AC43" s="30">
        <f t="shared" si="1"/>
        <v>0</v>
      </c>
      <c r="AD43" s="30">
        <f t="shared" si="1"/>
        <v>0</v>
      </c>
      <c r="AE43" s="30">
        <f t="shared" si="1"/>
        <v>0</v>
      </c>
      <c r="AF43" s="30">
        <f t="shared" si="1"/>
        <v>0</v>
      </c>
      <c r="AG43" s="30">
        <f t="shared" si="1"/>
        <v>0</v>
      </c>
      <c r="AH43" s="30">
        <f t="shared" si="1"/>
        <v>0</v>
      </c>
      <c r="AI43" s="47">
        <f t="shared" si="1"/>
        <v>0</v>
      </c>
      <c r="AJ43" s="46">
        <f t="shared" si="1"/>
        <v>0</v>
      </c>
      <c r="AK43" s="47">
        <f t="shared" si="1"/>
        <v>0</v>
      </c>
      <c r="AL43" s="48">
        <f>SUM(C43:AK43)</f>
        <v>0</v>
      </c>
    </row>
    <row r="44" spans="1:38" ht="15" thickBot="1">
      <c r="A44" s="30"/>
      <c r="B44" s="45" t="s">
        <v>9</v>
      </c>
      <c r="C44" s="18" t="e">
        <f>(C43/C42)</f>
        <v>#DIV/0!</v>
      </c>
      <c r="D44" s="19" t="e">
        <f aca="true" t="shared" si="2" ref="D44:AL44">(D43/D42)</f>
        <v>#DIV/0!</v>
      </c>
      <c r="E44" s="19" t="e">
        <f t="shared" si="2"/>
        <v>#DIV/0!</v>
      </c>
      <c r="F44" s="19" t="e">
        <f t="shared" si="2"/>
        <v>#DIV/0!</v>
      </c>
      <c r="G44" s="19" t="e">
        <f t="shared" si="2"/>
        <v>#DIV/0!</v>
      </c>
      <c r="H44" s="19" t="e">
        <f t="shared" si="2"/>
        <v>#DIV/0!</v>
      </c>
      <c r="I44" s="20" t="e">
        <f t="shared" si="2"/>
        <v>#DIV/0!</v>
      </c>
      <c r="J44" s="18" t="e">
        <f t="shared" si="2"/>
        <v>#DIV/0!</v>
      </c>
      <c r="K44" s="19" t="e">
        <f t="shared" si="2"/>
        <v>#DIV/0!</v>
      </c>
      <c r="L44" s="19" t="e">
        <f t="shared" si="2"/>
        <v>#DIV/0!</v>
      </c>
      <c r="M44" s="19" t="e">
        <f t="shared" si="2"/>
        <v>#DIV/0!</v>
      </c>
      <c r="N44" s="19" t="e">
        <f t="shared" si="2"/>
        <v>#DIV/0!</v>
      </c>
      <c r="O44" s="19" t="e">
        <f t="shared" si="2"/>
        <v>#DIV/0!</v>
      </c>
      <c r="P44" s="19" t="e">
        <f t="shared" si="2"/>
        <v>#DIV/0!</v>
      </c>
      <c r="Q44" s="19" t="e">
        <f t="shared" si="2"/>
        <v>#DIV/0!</v>
      </c>
      <c r="R44" s="19" t="e">
        <f t="shared" si="2"/>
        <v>#DIV/0!</v>
      </c>
      <c r="S44" s="19" t="e">
        <f t="shared" si="2"/>
        <v>#DIV/0!</v>
      </c>
      <c r="T44" s="19" t="e">
        <f t="shared" si="2"/>
        <v>#DIV/0!</v>
      </c>
      <c r="U44" s="19" t="e">
        <f t="shared" si="2"/>
        <v>#DIV/0!</v>
      </c>
      <c r="V44" s="20" t="e">
        <f t="shared" si="2"/>
        <v>#DIV/0!</v>
      </c>
      <c r="W44" s="18" t="e">
        <f t="shared" si="2"/>
        <v>#DIV/0!</v>
      </c>
      <c r="X44" s="19" t="e">
        <f t="shared" si="2"/>
        <v>#DIV/0!</v>
      </c>
      <c r="Y44" s="19" t="e">
        <f t="shared" si="2"/>
        <v>#DIV/0!</v>
      </c>
      <c r="Z44" s="19" t="e">
        <f t="shared" si="2"/>
        <v>#DIV/0!</v>
      </c>
      <c r="AA44" s="19" t="e">
        <f t="shared" si="2"/>
        <v>#DIV/0!</v>
      </c>
      <c r="AB44" s="19" t="e">
        <f t="shared" si="2"/>
        <v>#DIV/0!</v>
      </c>
      <c r="AC44" s="19" t="e">
        <f t="shared" si="2"/>
        <v>#DIV/0!</v>
      </c>
      <c r="AD44" s="19" t="e">
        <f t="shared" si="2"/>
        <v>#DIV/0!</v>
      </c>
      <c r="AE44" s="19" t="e">
        <f t="shared" si="2"/>
        <v>#DIV/0!</v>
      </c>
      <c r="AF44" s="19" t="e">
        <f t="shared" si="2"/>
        <v>#DIV/0!</v>
      </c>
      <c r="AG44" s="19" t="e">
        <f t="shared" si="2"/>
        <v>#DIV/0!</v>
      </c>
      <c r="AH44" s="19" t="e">
        <f t="shared" si="2"/>
        <v>#DIV/0!</v>
      </c>
      <c r="AI44" s="20" t="e">
        <f t="shared" si="2"/>
        <v>#DIV/0!</v>
      </c>
      <c r="AJ44" s="18" t="e">
        <f t="shared" si="2"/>
        <v>#DIV/0!</v>
      </c>
      <c r="AK44" s="20" t="e">
        <f t="shared" si="2"/>
        <v>#DIV/0!</v>
      </c>
      <c r="AL44" s="21" t="e">
        <f t="shared" si="2"/>
        <v>#DIV/0!</v>
      </c>
    </row>
    <row r="45" ht="15" thickTop="1"/>
  </sheetData>
  <sheetProtection sheet="1" objects="1" scenarios="1"/>
  <protectedRanges>
    <protectedRange sqref="C10:AK41" name="Range1"/>
  </protectedRanges>
  <mergeCells count="4">
    <mergeCell ref="C5:I5"/>
    <mergeCell ref="J5:V5"/>
    <mergeCell ref="W5:AI5"/>
    <mergeCell ref="AJ5:AK5"/>
  </mergeCells>
  <conditionalFormatting sqref="C10:AK41">
    <cfRule type="cellIs" priority="9" dxfId="4" operator="equal">
      <formula>0</formula>
    </cfRule>
    <cfRule type="cellIs" priority="10" dxfId="0" operator="greaterThanOrEqual">
      <formula>1</formula>
    </cfRule>
  </conditionalFormatting>
  <conditionalFormatting sqref="C44:AK44">
    <cfRule type="cellIs" priority="7" dxfId="1" operator="lessThan" stopIfTrue="1">
      <formula>0.25</formula>
    </cfRule>
    <cfRule type="cellIs" priority="8" dxfId="8" operator="greaterThanOrEqual" stopIfTrue="1">
      <formula>0.5</formula>
    </cfRule>
  </conditionalFormatting>
  <conditionalFormatting sqref="AL44">
    <cfRule type="cellIs" priority="5" dxfId="1" operator="lessThan" stopIfTrue="1">
      <formula>0.25</formula>
    </cfRule>
    <cfRule type="cellIs" priority="6" dxfId="0" operator="greaterThanOrEqual" stopIfTrue="1">
      <formula>0.5</formula>
    </cfRule>
  </conditionalFormatting>
  <conditionalFormatting sqref="E1:E2 E4 A3">
    <cfRule type="cellIs" priority="4" dxfId="0" operator="equal" stopIfTrue="1">
      <formula>1</formula>
    </cfRule>
  </conditionalFormatting>
  <conditionalFormatting sqref="D3 K1:K2 K4">
    <cfRule type="cellIs" priority="3" dxfId="4" operator="equal" stopIfTrue="1">
      <formula>0</formula>
    </cfRule>
  </conditionalFormatting>
  <printOptions/>
  <pageMargins left="0.7" right="0.7" top="0.75" bottom="0.75" header="0.3" footer="0.3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7"/>
  <sheetViews>
    <sheetView zoomScalePageLayoutView="0" workbookViewId="0" topLeftCell="A1">
      <selection activeCell="E36" sqref="E36"/>
    </sheetView>
  </sheetViews>
  <sheetFormatPr defaultColWidth="9.140625" defaultRowHeight="15"/>
  <cols>
    <col min="1" max="1" width="3.28125" style="0" customWidth="1"/>
    <col min="2" max="2" width="18.00390625" style="0" customWidth="1"/>
  </cols>
  <sheetData>
    <row r="1" ht="15">
      <c r="A1" s="6" t="s">
        <v>10</v>
      </c>
    </row>
    <row r="2" spans="1:8" ht="14.25">
      <c r="A2" s="30"/>
      <c r="B2" s="33" t="s">
        <v>0</v>
      </c>
      <c r="C2" s="33" t="s">
        <v>11</v>
      </c>
      <c r="D2" s="33" t="s">
        <v>12</v>
      </c>
      <c r="E2" s="33" t="s">
        <v>13</v>
      </c>
      <c r="F2" s="33" t="s">
        <v>14</v>
      </c>
      <c r="G2" s="33" t="s">
        <v>15</v>
      </c>
      <c r="H2" s="51"/>
    </row>
    <row r="3" spans="1:8" ht="14.25">
      <c r="A3" s="31">
        <v>1</v>
      </c>
      <c r="B3" s="33">
        <f>'1. Overall'!C2</f>
        <v>0</v>
      </c>
      <c r="C3" s="2">
        <f>'2. Reading'!C10+'2. Reading'!D10+'2. Reading'!F10+'2. Reading'!J10+'2. Reading'!K10+'2. Reading'!L10+'2. Reading'!M10+'2. Reading'!N10+'2. Reading'!P10+'2. Reading'!U10+'2. Reading'!V10+'2. Reading'!W10+'2. Reading'!X10+'2. Reading'!Y10+'2. Reading'!AA10</f>
        <v>0</v>
      </c>
      <c r="D3" s="2">
        <f>'2. Reading'!G10+'2. Reading'!O10+'2. Reading'!Q10+'2. Reading'!R10+'2. Reading'!T10+'2. Reading'!Z10+'2. Reading'!AE10+'2. Reading'!AF10+'2. Reading'!AH10+'2. Reading'!AI10+'2. Reading'!AJ10+'2. Reading'!AK10</f>
        <v>0</v>
      </c>
      <c r="E3" s="2">
        <f>'2. Reading'!H10+'2. Reading'!AD10</f>
        <v>0</v>
      </c>
      <c r="F3" s="2">
        <f>'2. Reading'!S10+'2. Reading'!AB10+'2. Reading'!AG10</f>
        <v>0</v>
      </c>
      <c r="G3" s="2">
        <f>'2. Reading'!E10+'2. Reading'!I10+'2. Reading'!AC10</f>
        <v>0</v>
      </c>
      <c r="H3" s="51"/>
    </row>
    <row r="4" spans="1:8" ht="14.25">
      <c r="A4" s="31">
        <v>2</v>
      </c>
      <c r="B4" s="33">
        <f>'1. Overall'!C3</f>
        <v>0</v>
      </c>
      <c r="C4" s="2">
        <f>'2. Reading'!C11+'2. Reading'!D11+'2. Reading'!F11+'2. Reading'!J11+'2. Reading'!K11+'2. Reading'!L11+'2. Reading'!M11+'2. Reading'!N11+'2. Reading'!P11+'2. Reading'!U11+'2. Reading'!V11+'2. Reading'!W11+'2. Reading'!X11+'2. Reading'!Y11+'2. Reading'!AA11</f>
        <v>0</v>
      </c>
      <c r="D4" s="2">
        <f>'2. Reading'!G11+'2. Reading'!O11+'2. Reading'!Q11+'2. Reading'!R11+'2. Reading'!T11+'2. Reading'!Z11+'2. Reading'!AE11+'2. Reading'!AF11+'2. Reading'!AH11+'2. Reading'!AI11+'2. Reading'!AJ11+'2. Reading'!AK11</f>
        <v>0</v>
      </c>
      <c r="E4" s="2">
        <f>'2. Reading'!H11+'2. Reading'!AD11</f>
        <v>0</v>
      </c>
      <c r="F4" s="2">
        <f>'2. Reading'!S11+'2. Reading'!AB11+'2. Reading'!AG11</f>
        <v>0</v>
      </c>
      <c r="G4" s="2">
        <f>'2. Reading'!E11+'2. Reading'!I11+'2. Reading'!AC11</f>
        <v>0</v>
      </c>
      <c r="H4" s="51"/>
    </row>
    <row r="5" spans="1:8" ht="14.25">
      <c r="A5" s="31">
        <v>3</v>
      </c>
      <c r="B5" s="33">
        <f>'1. Overall'!C4</f>
        <v>0</v>
      </c>
      <c r="C5" s="2">
        <f>'2. Reading'!C12+'2. Reading'!D12+'2. Reading'!F12+'2. Reading'!J12+'2. Reading'!K12+'2. Reading'!L12+'2. Reading'!M12+'2. Reading'!N12+'2. Reading'!P12+'2. Reading'!U12+'2. Reading'!V12+'2. Reading'!W12+'2. Reading'!X12+'2. Reading'!Y12+'2. Reading'!AA12</f>
        <v>0</v>
      </c>
      <c r="D5" s="2">
        <f>'2. Reading'!G12+'2. Reading'!O12+'2. Reading'!Q12+'2. Reading'!R12+'2. Reading'!T12+'2. Reading'!Z12+'2. Reading'!AE12+'2. Reading'!AF12+'2. Reading'!AH12+'2. Reading'!AI12+'2. Reading'!AJ12+'2. Reading'!AK12</f>
        <v>0</v>
      </c>
      <c r="E5" s="2">
        <f>'2. Reading'!H12+'2. Reading'!AD12</f>
        <v>0</v>
      </c>
      <c r="F5" s="2">
        <f>'2. Reading'!S12+'2. Reading'!AB12+'2. Reading'!AG12</f>
        <v>0</v>
      </c>
      <c r="G5" s="2">
        <f>'2. Reading'!E12+'2. Reading'!I12+'2. Reading'!AC12</f>
        <v>0</v>
      </c>
      <c r="H5" s="51"/>
    </row>
    <row r="6" spans="1:8" ht="14.25">
      <c r="A6" s="31">
        <v>4</v>
      </c>
      <c r="B6" s="33">
        <f>'1. Overall'!C5</f>
        <v>0</v>
      </c>
      <c r="C6" s="2">
        <f>'2. Reading'!C13+'2. Reading'!D13+'2. Reading'!F13+'2. Reading'!J13+'2. Reading'!K13+'2. Reading'!L13+'2. Reading'!M13+'2. Reading'!N13+'2. Reading'!P13+'2. Reading'!U13+'2. Reading'!V13+'2. Reading'!W13+'2. Reading'!X13+'2. Reading'!Y13+'2. Reading'!AA13</f>
        <v>0</v>
      </c>
      <c r="D6" s="2">
        <f>'2. Reading'!G13+'2. Reading'!O13+'2. Reading'!Q13+'2. Reading'!R13+'2. Reading'!T13+'2. Reading'!Z13+'2. Reading'!AE13+'2. Reading'!AF13+'2. Reading'!AH13+'2. Reading'!AI13+'2. Reading'!AJ13+'2. Reading'!AK13</f>
        <v>0</v>
      </c>
      <c r="E6" s="2">
        <f>'2. Reading'!H13+'2. Reading'!AD13</f>
        <v>0</v>
      </c>
      <c r="F6" s="2">
        <f>'2. Reading'!S13+'2. Reading'!AB13+'2. Reading'!AG13</f>
        <v>0</v>
      </c>
      <c r="G6" s="2">
        <f>'2. Reading'!E13+'2. Reading'!I13+'2. Reading'!AC13</f>
        <v>0</v>
      </c>
      <c r="H6" s="51"/>
    </row>
    <row r="7" spans="1:8" ht="14.25">
      <c r="A7" s="31">
        <v>5</v>
      </c>
      <c r="B7" s="33">
        <f>'1. Overall'!C6</f>
        <v>0</v>
      </c>
      <c r="C7" s="2">
        <f>'2. Reading'!C14+'2. Reading'!D14+'2. Reading'!F14+'2. Reading'!J14+'2. Reading'!K14+'2. Reading'!L14+'2. Reading'!M14+'2. Reading'!N14+'2. Reading'!P14+'2. Reading'!U14+'2. Reading'!V14+'2. Reading'!W14+'2. Reading'!X14+'2. Reading'!Y14+'2. Reading'!AA14</f>
        <v>0</v>
      </c>
      <c r="D7" s="2">
        <f>'2. Reading'!G14+'2. Reading'!O14+'2. Reading'!Q14+'2. Reading'!R14+'2. Reading'!T14+'2. Reading'!Z14+'2. Reading'!AE14+'2. Reading'!AF14+'2. Reading'!AH14+'2. Reading'!AI14+'2. Reading'!AJ14+'2. Reading'!AK14</f>
        <v>0</v>
      </c>
      <c r="E7" s="2">
        <f>'2. Reading'!H14+'2. Reading'!AD14</f>
        <v>0</v>
      </c>
      <c r="F7" s="2">
        <f>'2. Reading'!S14+'2. Reading'!AB14+'2. Reading'!AG14</f>
        <v>0</v>
      </c>
      <c r="G7" s="2">
        <f>'2. Reading'!E14+'2. Reading'!I14+'2. Reading'!AC14</f>
        <v>0</v>
      </c>
      <c r="H7" s="51"/>
    </row>
    <row r="8" spans="1:8" ht="14.25">
      <c r="A8" s="31">
        <v>6</v>
      </c>
      <c r="B8" s="33">
        <f>'1. Overall'!C7</f>
        <v>0</v>
      </c>
      <c r="C8" s="2">
        <f>'2. Reading'!C15+'2. Reading'!D15+'2. Reading'!F15+'2. Reading'!J15+'2. Reading'!K15+'2. Reading'!L15+'2. Reading'!M15+'2. Reading'!N15+'2. Reading'!P15+'2. Reading'!U15+'2. Reading'!V15+'2. Reading'!W15+'2. Reading'!X15+'2. Reading'!Y15+'2. Reading'!AA15</f>
        <v>0</v>
      </c>
      <c r="D8" s="2">
        <f>'2. Reading'!G15+'2. Reading'!O15+'2. Reading'!Q15+'2. Reading'!R15+'2. Reading'!T15+'2. Reading'!Z15+'2. Reading'!AE15+'2. Reading'!AF15+'2. Reading'!AH15+'2. Reading'!AI15+'2. Reading'!AJ15+'2. Reading'!AK15</f>
        <v>0</v>
      </c>
      <c r="E8" s="2">
        <f>'2. Reading'!H15+'2. Reading'!AD15</f>
        <v>0</v>
      </c>
      <c r="F8" s="2">
        <f>'2. Reading'!S15+'2. Reading'!AB15+'2. Reading'!AG15</f>
        <v>0</v>
      </c>
      <c r="G8" s="2">
        <f>'2. Reading'!E15+'2. Reading'!I15+'2. Reading'!AC15</f>
        <v>0</v>
      </c>
      <c r="H8" s="51"/>
    </row>
    <row r="9" spans="1:8" ht="14.25">
      <c r="A9" s="31">
        <v>7</v>
      </c>
      <c r="B9" s="33">
        <f>'1. Overall'!C8</f>
        <v>0</v>
      </c>
      <c r="C9" s="2">
        <f>'2. Reading'!C16+'2. Reading'!D16+'2. Reading'!F16+'2. Reading'!J16+'2. Reading'!K16+'2. Reading'!L16+'2. Reading'!M16+'2. Reading'!N16+'2. Reading'!P16+'2. Reading'!U16+'2. Reading'!V16+'2. Reading'!W16+'2. Reading'!X16+'2. Reading'!Y16+'2. Reading'!AA16</f>
        <v>0</v>
      </c>
      <c r="D9" s="2">
        <f>'2. Reading'!G16+'2. Reading'!O16+'2. Reading'!Q16+'2. Reading'!R16+'2. Reading'!T16+'2. Reading'!Z16+'2. Reading'!AE16+'2. Reading'!AF16+'2. Reading'!AH16+'2. Reading'!AI16+'2. Reading'!AJ16+'2. Reading'!AK16</f>
        <v>0</v>
      </c>
      <c r="E9" s="2">
        <f>'2. Reading'!H16+'2. Reading'!AD16</f>
        <v>0</v>
      </c>
      <c r="F9" s="2">
        <f>'2. Reading'!S16+'2. Reading'!AB16+'2. Reading'!AG16</f>
        <v>0</v>
      </c>
      <c r="G9" s="2">
        <f>'2. Reading'!E16+'2. Reading'!I16+'2. Reading'!AC16</f>
        <v>0</v>
      </c>
      <c r="H9" s="51"/>
    </row>
    <row r="10" spans="1:8" ht="14.25">
      <c r="A10" s="31">
        <v>8</v>
      </c>
      <c r="B10" s="33">
        <f>'1. Overall'!C9</f>
        <v>0</v>
      </c>
      <c r="C10" s="2">
        <f>'2. Reading'!C17+'2. Reading'!D17+'2. Reading'!F17+'2. Reading'!J17+'2. Reading'!K17+'2. Reading'!L17+'2. Reading'!M17+'2. Reading'!N17+'2. Reading'!P17+'2. Reading'!U17+'2. Reading'!V17+'2. Reading'!W17+'2. Reading'!X17+'2. Reading'!Y17+'2. Reading'!AA17</f>
        <v>0</v>
      </c>
      <c r="D10" s="2">
        <f>'2. Reading'!G17+'2. Reading'!O17+'2. Reading'!Q17+'2. Reading'!R17+'2. Reading'!T17+'2. Reading'!Z17+'2. Reading'!AE17+'2. Reading'!AF17+'2. Reading'!AH17+'2. Reading'!AI17+'2. Reading'!AJ17+'2. Reading'!AK17</f>
        <v>0</v>
      </c>
      <c r="E10" s="2">
        <f>'2. Reading'!H17+'2. Reading'!AD17</f>
        <v>0</v>
      </c>
      <c r="F10" s="2">
        <f>'2. Reading'!S17+'2. Reading'!AB17+'2. Reading'!AG17</f>
        <v>0</v>
      </c>
      <c r="G10" s="2">
        <f>'2. Reading'!E17+'2. Reading'!I17+'2. Reading'!AC17</f>
        <v>0</v>
      </c>
      <c r="H10" s="51"/>
    </row>
    <row r="11" spans="1:8" ht="14.25">
      <c r="A11" s="31">
        <v>9</v>
      </c>
      <c r="B11" s="33">
        <f>'1. Overall'!C10</f>
        <v>0</v>
      </c>
      <c r="C11" s="2">
        <f>'2. Reading'!C18+'2. Reading'!D18+'2. Reading'!F18+'2. Reading'!J18+'2. Reading'!K18+'2. Reading'!L18+'2. Reading'!M18+'2. Reading'!N18+'2. Reading'!P18+'2. Reading'!U18+'2. Reading'!V18+'2. Reading'!W18+'2. Reading'!X18+'2. Reading'!Y18+'2. Reading'!AA18</f>
        <v>0</v>
      </c>
      <c r="D11" s="2">
        <f>'2. Reading'!G18+'2. Reading'!O18+'2. Reading'!Q18+'2. Reading'!R18+'2. Reading'!T18+'2. Reading'!Z18+'2. Reading'!AE18+'2. Reading'!AF18+'2. Reading'!AH18+'2. Reading'!AI18+'2. Reading'!AJ18+'2. Reading'!AK18</f>
        <v>0</v>
      </c>
      <c r="E11" s="2">
        <f>'2. Reading'!H18+'2. Reading'!AD18</f>
        <v>0</v>
      </c>
      <c r="F11" s="2">
        <f>'2. Reading'!S18+'2. Reading'!AB18+'2. Reading'!AG18</f>
        <v>0</v>
      </c>
      <c r="G11" s="2">
        <f>'2. Reading'!E18+'2. Reading'!I18+'2. Reading'!AC18</f>
        <v>0</v>
      </c>
      <c r="H11" s="51"/>
    </row>
    <row r="12" spans="1:8" ht="14.25">
      <c r="A12" s="31">
        <v>10</v>
      </c>
      <c r="B12" s="33">
        <f>'1. Overall'!C11</f>
        <v>0</v>
      </c>
      <c r="C12" s="2">
        <f>'2. Reading'!C19+'2. Reading'!D19+'2. Reading'!F19+'2. Reading'!J19+'2. Reading'!K19+'2. Reading'!L19+'2. Reading'!M19+'2. Reading'!N19+'2. Reading'!P19+'2. Reading'!U19+'2. Reading'!V19+'2. Reading'!W19+'2. Reading'!X19+'2. Reading'!Y19+'2. Reading'!AA19</f>
        <v>0</v>
      </c>
      <c r="D12" s="2">
        <f>'2. Reading'!G19+'2. Reading'!O19+'2. Reading'!Q19+'2. Reading'!R19+'2. Reading'!T19+'2. Reading'!Z19+'2. Reading'!AE19+'2. Reading'!AF19+'2. Reading'!AH19+'2. Reading'!AI19+'2. Reading'!AJ19+'2. Reading'!AK19</f>
        <v>0</v>
      </c>
      <c r="E12" s="2">
        <f>'2. Reading'!H19+'2. Reading'!AD19</f>
        <v>0</v>
      </c>
      <c r="F12" s="2">
        <f>'2. Reading'!S19+'2. Reading'!AB19+'2. Reading'!AG19</f>
        <v>0</v>
      </c>
      <c r="G12" s="2">
        <f>'2. Reading'!E19+'2. Reading'!I19+'2. Reading'!AC19</f>
        <v>0</v>
      </c>
      <c r="H12" s="51"/>
    </row>
    <row r="13" spans="1:8" ht="14.25">
      <c r="A13" s="31">
        <v>11</v>
      </c>
      <c r="B13" s="33">
        <f>'1. Overall'!C12</f>
        <v>0</v>
      </c>
      <c r="C13" s="2">
        <f>'2. Reading'!C20+'2. Reading'!D20+'2. Reading'!F20+'2. Reading'!J20+'2. Reading'!K20+'2. Reading'!L20+'2. Reading'!M20+'2. Reading'!N20+'2. Reading'!P20+'2. Reading'!U20+'2. Reading'!V20+'2. Reading'!W20+'2. Reading'!X20+'2. Reading'!Y20+'2. Reading'!AA20</f>
        <v>0</v>
      </c>
      <c r="D13" s="2">
        <f>'2. Reading'!G20+'2. Reading'!O20+'2. Reading'!Q20+'2. Reading'!R20+'2. Reading'!T20+'2. Reading'!Z20+'2. Reading'!AE20+'2. Reading'!AF20+'2. Reading'!AH20+'2. Reading'!AI20+'2. Reading'!AJ20+'2. Reading'!AK20</f>
        <v>0</v>
      </c>
      <c r="E13" s="2">
        <f>'2. Reading'!H20+'2. Reading'!AD20</f>
        <v>0</v>
      </c>
      <c r="F13" s="2">
        <f>'2. Reading'!S20+'2. Reading'!AB20+'2. Reading'!AG20</f>
        <v>0</v>
      </c>
      <c r="G13" s="2">
        <f>'2. Reading'!E20+'2. Reading'!I20+'2. Reading'!AC20</f>
        <v>0</v>
      </c>
      <c r="H13" s="51"/>
    </row>
    <row r="14" spans="1:8" ht="14.25">
      <c r="A14" s="31">
        <v>12</v>
      </c>
      <c r="B14" s="33">
        <f>'1. Overall'!C13</f>
        <v>0</v>
      </c>
      <c r="C14" s="2">
        <f>'2. Reading'!C21+'2. Reading'!D21+'2. Reading'!F21+'2. Reading'!J21+'2. Reading'!K21+'2. Reading'!L21+'2. Reading'!M21+'2. Reading'!N21+'2. Reading'!P21+'2. Reading'!U21+'2. Reading'!V21+'2. Reading'!W21+'2. Reading'!X21+'2. Reading'!Y21+'2. Reading'!AA21</f>
        <v>0</v>
      </c>
      <c r="D14" s="2">
        <f>'2. Reading'!G21+'2. Reading'!O21+'2. Reading'!Q21+'2. Reading'!R21+'2. Reading'!T21+'2. Reading'!Z21+'2. Reading'!AE21+'2. Reading'!AF21+'2. Reading'!AH21+'2. Reading'!AI21+'2. Reading'!AJ21+'2. Reading'!AK21</f>
        <v>0</v>
      </c>
      <c r="E14" s="2">
        <f>'2. Reading'!H21+'2. Reading'!AD21</f>
        <v>0</v>
      </c>
      <c r="F14" s="2">
        <f>'2. Reading'!S21+'2. Reading'!AB21+'2. Reading'!AG21</f>
        <v>0</v>
      </c>
      <c r="G14" s="2">
        <f>'2. Reading'!E21+'2. Reading'!I21+'2. Reading'!AC21</f>
        <v>0</v>
      </c>
      <c r="H14" s="51"/>
    </row>
    <row r="15" spans="1:8" ht="14.25">
      <c r="A15" s="31">
        <v>13</v>
      </c>
      <c r="B15" s="33">
        <f>'1. Overall'!C14</f>
        <v>0</v>
      </c>
      <c r="C15" s="2">
        <f>'2. Reading'!C22+'2. Reading'!D22+'2. Reading'!F22+'2. Reading'!J22+'2. Reading'!K22+'2. Reading'!L22+'2. Reading'!M22+'2. Reading'!N22+'2. Reading'!P22+'2. Reading'!U22+'2. Reading'!V22+'2. Reading'!W22+'2. Reading'!X22+'2. Reading'!Y22+'2. Reading'!AA22</f>
        <v>0</v>
      </c>
      <c r="D15" s="2">
        <f>'2. Reading'!G22+'2. Reading'!O22+'2. Reading'!Q22+'2. Reading'!R22+'2. Reading'!T22+'2. Reading'!Z22+'2. Reading'!AE22+'2. Reading'!AF22+'2. Reading'!AH22+'2. Reading'!AI22+'2. Reading'!AJ22+'2. Reading'!AK22</f>
        <v>0</v>
      </c>
      <c r="E15" s="2">
        <f>'2. Reading'!H22+'2. Reading'!AD22</f>
        <v>0</v>
      </c>
      <c r="F15" s="2">
        <f>'2. Reading'!S22+'2. Reading'!AB22+'2. Reading'!AG22</f>
        <v>0</v>
      </c>
      <c r="G15" s="2">
        <f>'2. Reading'!E22+'2. Reading'!I22+'2. Reading'!AC22</f>
        <v>0</v>
      </c>
      <c r="H15" s="51"/>
    </row>
    <row r="16" spans="1:8" ht="14.25">
      <c r="A16" s="31">
        <v>14</v>
      </c>
      <c r="B16" s="33">
        <f>'1. Overall'!C15</f>
        <v>0</v>
      </c>
      <c r="C16" s="2">
        <f>'2. Reading'!C23+'2. Reading'!D23+'2. Reading'!F23+'2. Reading'!J23+'2. Reading'!K23+'2. Reading'!L23+'2. Reading'!M23+'2. Reading'!N23+'2. Reading'!P23+'2. Reading'!U23+'2. Reading'!V23+'2. Reading'!W23+'2. Reading'!X23+'2. Reading'!Y23+'2. Reading'!AA23</f>
        <v>0</v>
      </c>
      <c r="D16" s="2">
        <f>'2. Reading'!G23+'2. Reading'!O23+'2. Reading'!Q23+'2. Reading'!R23+'2. Reading'!T23+'2. Reading'!Z23+'2. Reading'!AE23+'2. Reading'!AF23+'2. Reading'!AH23+'2. Reading'!AI23+'2. Reading'!AJ23+'2. Reading'!AK23</f>
        <v>0</v>
      </c>
      <c r="E16" s="2">
        <f>'2. Reading'!H23+'2. Reading'!AD23</f>
        <v>0</v>
      </c>
      <c r="F16" s="2">
        <f>'2. Reading'!S23+'2. Reading'!AB23+'2. Reading'!AG23</f>
        <v>0</v>
      </c>
      <c r="G16" s="2">
        <f>'2. Reading'!E23+'2. Reading'!I23+'2. Reading'!AC23</f>
        <v>0</v>
      </c>
      <c r="H16" s="51"/>
    </row>
    <row r="17" spans="1:8" ht="14.25">
      <c r="A17" s="31">
        <v>15</v>
      </c>
      <c r="B17" s="33">
        <f>'1. Overall'!C16</f>
        <v>0</v>
      </c>
      <c r="C17" s="2">
        <f>'2. Reading'!C24+'2. Reading'!D24+'2. Reading'!F24+'2. Reading'!J24+'2. Reading'!K24+'2. Reading'!L24+'2. Reading'!M24+'2. Reading'!N24+'2. Reading'!P24+'2. Reading'!U24+'2. Reading'!V24+'2. Reading'!W24+'2. Reading'!X24+'2. Reading'!Y24+'2. Reading'!AA24</f>
        <v>0</v>
      </c>
      <c r="D17" s="2">
        <f>'2. Reading'!G24+'2. Reading'!O24+'2. Reading'!Q24+'2. Reading'!R24+'2. Reading'!T24+'2. Reading'!Z24+'2. Reading'!AE24+'2. Reading'!AF24+'2. Reading'!AH24+'2. Reading'!AI24+'2. Reading'!AJ24+'2. Reading'!AK24</f>
        <v>0</v>
      </c>
      <c r="E17" s="2">
        <f>'2. Reading'!H24+'2. Reading'!AD24</f>
        <v>0</v>
      </c>
      <c r="F17" s="2">
        <f>'2. Reading'!S24+'2. Reading'!AB24+'2. Reading'!AG24</f>
        <v>0</v>
      </c>
      <c r="G17" s="2">
        <f>'2. Reading'!E24+'2. Reading'!I24+'2. Reading'!AC24</f>
        <v>0</v>
      </c>
      <c r="H17" s="51"/>
    </row>
    <row r="18" spans="1:8" ht="14.25">
      <c r="A18" s="31">
        <v>16</v>
      </c>
      <c r="B18" s="33">
        <f>'1. Overall'!C17</f>
        <v>0</v>
      </c>
      <c r="C18" s="2">
        <f>'2. Reading'!C25+'2. Reading'!D25+'2. Reading'!F25+'2. Reading'!J25+'2. Reading'!K25+'2. Reading'!L25+'2. Reading'!M25+'2. Reading'!N25+'2. Reading'!P25+'2. Reading'!U25+'2. Reading'!V25+'2. Reading'!W25+'2. Reading'!X25+'2. Reading'!Y25+'2. Reading'!AA25</f>
        <v>0</v>
      </c>
      <c r="D18" s="2">
        <f>'2. Reading'!G25+'2. Reading'!O25+'2. Reading'!Q25+'2. Reading'!R25+'2. Reading'!T25+'2. Reading'!Z25+'2. Reading'!AE25+'2. Reading'!AF25+'2. Reading'!AH25+'2. Reading'!AI25+'2. Reading'!AJ25+'2. Reading'!AK25</f>
        <v>0</v>
      </c>
      <c r="E18" s="2">
        <f>'2. Reading'!H25+'2. Reading'!AD25</f>
        <v>0</v>
      </c>
      <c r="F18" s="2">
        <f>'2. Reading'!S25+'2. Reading'!AB25+'2. Reading'!AG25</f>
        <v>0</v>
      </c>
      <c r="G18" s="2">
        <f>'2. Reading'!E25+'2. Reading'!I25+'2. Reading'!AC25</f>
        <v>0</v>
      </c>
      <c r="H18" s="51"/>
    </row>
    <row r="19" spans="1:8" ht="14.25">
      <c r="A19" s="31">
        <v>17</v>
      </c>
      <c r="B19" s="33">
        <f>'1. Overall'!C18</f>
        <v>0</v>
      </c>
      <c r="C19" s="2">
        <f>'2. Reading'!C26+'2. Reading'!D26+'2. Reading'!F26+'2. Reading'!J26+'2. Reading'!K26+'2. Reading'!L26+'2. Reading'!M26+'2. Reading'!N26+'2. Reading'!P26+'2. Reading'!U26+'2. Reading'!V26+'2. Reading'!W26+'2. Reading'!X26+'2. Reading'!Y26+'2. Reading'!AA26</f>
        <v>0</v>
      </c>
      <c r="D19" s="2">
        <f>'2. Reading'!G26+'2. Reading'!O26+'2. Reading'!Q26+'2. Reading'!R26+'2. Reading'!T26+'2. Reading'!Z26+'2. Reading'!AE26+'2. Reading'!AF26+'2. Reading'!AH26+'2. Reading'!AI26+'2. Reading'!AJ26+'2. Reading'!AK26</f>
        <v>0</v>
      </c>
      <c r="E19" s="2">
        <f>'2. Reading'!H26+'2. Reading'!AD26</f>
        <v>0</v>
      </c>
      <c r="F19" s="2">
        <f>'2. Reading'!S26+'2. Reading'!AB26+'2. Reading'!AG26</f>
        <v>0</v>
      </c>
      <c r="G19" s="2">
        <f>'2. Reading'!E26+'2. Reading'!I26+'2. Reading'!AC26</f>
        <v>0</v>
      </c>
      <c r="H19" s="51"/>
    </row>
    <row r="20" spans="1:8" ht="14.25">
      <c r="A20" s="31">
        <v>18</v>
      </c>
      <c r="B20" s="33">
        <f>'1. Overall'!C19</f>
        <v>0</v>
      </c>
      <c r="C20" s="2">
        <f>'2. Reading'!C27+'2. Reading'!D27+'2. Reading'!F27+'2. Reading'!J27+'2. Reading'!K27+'2. Reading'!L27+'2. Reading'!M27+'2. Reading'!N27+'2. Reading'!P27+'2. Reading'!U27+'2. Reading'!V27+'2. Reading'!W27+'2. Reading'!X27+'2. Reading'!Y27+'2. Reading'!AA27</f>
        <v>0</v>
      </c>
      <c r="D20" s="2">
        <f>'2. Reading'!G27+'2. Reading'!O27+'2. Reading'!Q27+'2. Reading'!R27+'2. Reading'!T27+'2. Reading'!Z27+'2. Reading'!AE27+'2. Reading'!AF27+'2. Reading'!AH27+'2. Reading'!AI27+'2. Reading'!AJ27+'2. Reading'!AK27</f>
        <v>0</v>
      </c>
      <c r="E20" s="2">
        <f>'2. Reading'!H27+'2. Reading'!AD27</f>
        <v>0</v>
      </c>
      <c r="F20" s="2">
        <f>'2. Reading'!S27+'2. Reading'!AB27+'2. Reading'!AG27</f>
        <v>0</v>
      </c>
      <c r="G20" s="2">
        <f>'2. Reading'!E27+'2. Reading'!I27+'2. Reading'!AC27</f>
        <v>0</v>
      </c>
      <c r="H20" s="51"/>
    </row>
    <row r="21" spans="1:8" ht="14.25">
      <c r="A21" s="31">
        <v>19</v>
      </c>
      <c r="B21" s="33">
        <f>'1. Overall'!C20</f>
        <v>0</v>
      </c>
      <c r="C21" s="2">
        <f>'2. Reading'!C28+'2. Reading'!D28+'2. Reading'!F28+'2. Reading'!J28+'2. Reading'!K28+'2. Reading'!L28+'2. Reading'!M28+'2. Reading'!N28+'2. Reading'!P28+'2. Reading'!U28+'2. Reading'!V28+'2. Reading'!W28+'2. Reading'!X28+'2. Reading'!Y28+'2. Reading'!AA28</f>
        <v>0</v>
      </c>
      <c r="D21" s="2">
        <f>'2. Reading'!G28+'2. Reading'!O28+'2. Reading'!Q28+'2. Reading'!R28+'2. Reading'!T28+'2. Reading'!Z28+'2. Reading'!AE28+'2. Reading'!AF28+'2. Reading'!AH28+'2. Reading'!AI28+'2. Reading'!AJ28+'2. Reading'!AK28</f>
        <v>0</v>
      </c>
      <c r="E21" s="2">
        <f>'2. Reading'!H28+'2. Reading'!AD28</f>
        <v>0</v>
      </c>
      <c r="F21" s="2">
        <f>'2. Reading'!S28+'2. Reading'!AB28+'2. Reading'!AG28</f>
        <v>0</v>
      </c>
      <c r="G21" s="2">
        <f>'2. Reading'!E28+'2. Reading'!I28+'2. Reading'!AC28</f>
        <v>0</v>
      </c>
      <c r="H21" s="51"/>
    </row>
    <row r="22" spans="1:8" ht="14.25">
      <c r="A22" s="31">
        <v>20</v>
      </c>
      <c r="B22" s="33">
        <f>'1. Overall'!C21</f>
        <v>0</v>
      </c>
      <c r="C22" s="2">
        <f>'2. Reading'!C29+'2. Reading'!D29+'2. Reading'!F29+'2. Reading'!J29+'2. Reading'!K29+'2. Reading'!L29+'2. Reading'!M29+'2. Reading'!N29+'2. Reading'!P29+'2. Reading'!U29+'2. Reading'!V29+'2. Reading'!W29+'2. Reading'!X29+'2. Reading'!Y29+'2. Reading'!AA29</f>
        <v>0</v>
      </c>
      <c r="D22" s="2">
        <f>'2. Reading'!G29+'2. Reading'!O29+'2. Reading'!Q29+'2. Reading'!R29+'2. Reading'!T29+'2. Reading'!Z29+'2. Reading'!AE29+'2. Reading'!AF29+'2. Reading'!AH29+'2. Reading'!AI29+'2. Reading'!AJ29+'2. Reading'!AK29</f>
        <v>0</v>
      </c>
      <c r="E22" s="2">
        <f>'2. Reading'!H29+'2. Reading'!AD29</f>
        <v>0</v>
      </c>
      <c r="F22" s="2">
        <f>'2. Reading'!S29+'2. Reading'!AB29+'2. Reading'!AG29</f>
        <v>0</v>
      </c>
      <c r="G22" s="2">
        <f>'2. Reading'!E29+'2. Reading'!I29+'2. Reading'!AC29</f>
        <v>0</v>
      </c>
      <c r="H22" s="51"/>
    </row>
    <row r="23" spans="1:8" ht="14.25">
      <c r="A23" s="31">
        <v>21</v>
      </c>
      <c r="B23" s="33">
        <f>'1. Overall'!C22</f>
        <v>0</v>
      </c>
      <c r="C23" s="2">
        <f>'2. Reading'!C30+'2. Reading'!D30+'2. Reading'!F30+'2. Reading'!J30+'2. Reading'!K30+'2. Reading'!L30+'2. Reading'!M30+'2. Reading'!N30+'2. Reading'!P30+'2. Reading'!U30+'2. Reading'!V30+'2. Reading'!W30+'2. Reading'!X30+'2. Reading'!Y30+'2. Reading'!AA30</f>
        <v>0</v>
      </c>
      <c r="D23" s="2">
        <f>'2. Reading'!G30+'2. Reading'!O30+'2. Reading'!Q30+'2. Reading'!R30+'2. Reading'!T30+'2. Reading'!Z30+'2. Reading'!AE30+'2. Reading'!AF30+'2. Reading'!AH30+'2. Reading'!AI30+'2. Reading'!AJ30+'2. Reading'!AK30</f>
        <v>0</v>
      </c>
      <c r="E23" s="2">
        <f>'2. Reading'!H30+'2. Reading'!AD30</f>
        <v>0</v>
      </c>
      <c r="F23" s="2">
        <f>'2. Reading'!S30+'2. Reading'!AB30+'2. Reading'!AG30</f>
        <v>0</v>
      </c>
      <c r="G23" s="2">
        <f>'2. Reading'!E30+'2. Reading'!I30+'2. Reading'!AC30</f>
        <v>0</v>
      </c>
      <c r="H23" s="51"/>
    </row>
    <row r="24" spans="1:8" ht="14.25">
      <c r="A24" s="31">
        <v>22</v>
      </c>
      <c r="B24" s="33">
        <f>'1. Overall'!C23</f>
        <v>0</v>
      </c>
      <c r="C24" s="2">
        <f>'2. Reading'!C31+'2. Reading'!D31+'2. Reading'!F31+'2. Reading'!J31+'2. Reading'!K31+'2. Reading'!L31+'2. Reading'!M31+'2. Reading'!N31+'2. Reading'!P31+'2. Reading'!U31+'2. Reading'!V31+'2. Reading'!W31+'2. Reading'!X31+'2. Reading'!Y31+'2. Reading'!AA31</f>
        <v>0</v>
      </c>
      <c r="D24" s="2">
        <f>'2. Reading'!G31+'2. Reading'!O31+'2. Reading'!Q31+'2. Reading'!R31+'2. Reading'!T31+'2. Reading'!Z31+'2. Reading'!AE31+'2. Reading'!AF31+'2. Reading'!AH31+'2. Reading'!AI31+'2. Reading'!AJ31+'2. Reading'!AK31</f>
        <v>0</v>
      </c>
      <c r="E24" s="2">
        <f>'2. Reading'!H31+'2. Reading'!AD31</f>
        <v>0</v>
      </c>
      <c r="F24" s="2">
        <f>'2. Reading'!S31+'2. Reading'!AB31+'2. Reading'!AG31</f>
        <v>0</v>
      </c>
      <c r="G24" s="2">
        <f>'2. Reading'!E31+'2. Reading'!I31+'2. Reading'!AC31</f>
        <v>0</v>
      </c>
      <c r="H24" s="51"/>
    </row>
    <row r="25" spans="1:8" ht="14.25">
      <c r="A25" s="31">
        <v>23</v>
      </c>
      <c r="B25" s="33">
        <f>'1. Overall'!C24</f>
        <v>0</v>
      </c>
      <c r="C25" s="2">
        <f>'2. Reading'!C32+'2. Reading'!D32+'2. Reading'!F32+'2. Reading'!J32+'2. Reading'!K32+'2. Reading'!L32+'2. Reading'!M32+'2. Reading'!N32+'2. Reading'!P32+'2. Reading'!U32+'2. Reading'!V32+'2. Reading'!W32+'2. Reading'!X32+'2. Reading'!Y32+'2. Reading'!AA32</f>
        <v>0</v>
      </c>
      <c r="D25" s="2">
        <f>'2. Reading'!G32+'2. Reading'!O32+'2. Reading'!Q32+'2. Reading'!R32+'2. Reading'!T32+'2. Reading'!Z32+'2. Reading'!AE32+'2. Reading'!AF32+'2. Reading'!AH32+'2. Reading'!AI32+'2. Reading'!AJ32+'2. Reading'!AK32</f>
        <v>0</v>
      </c>
      <c r="E25" s="2">
        <f>'2. Reading'!H32+'2. Reading'!AD32</f>
        <v>0</v>
      </c>
      <c r="F25" s="2">
        <f>'2. Reading'!S32+'2. Reading'!AB32+'2. Reading'!AG32</f>
        <v>0</v>
      </c>
      <c r="G25" s="2">
        <f>'2. Reading'!E32+'2. Reading'!I32+'2. Reading'!AC32</f>
        <v>0</v>
      </c>
      <c r="H25" s="51"/>
    </row>
    <row r="26" spans="1:8" ht="14.25">
      <c r="A26" s="31">
        <v>24</v>
      </c>
      <c r="B26" s="33">
        <f>'1. Overall'!C25</f>
        <v>0</v>
      </c>
      <c r="C26" s="2">
        <f>'2. Reading'!C33+'2. Reading'!D33+'2. Reading'!F33+'2. Reading'!J33+'2. Reading'!K33+'2. Reading'!L33+'2. Reading'!M33+'2. Reading'!N33+'2. Reading'!P33+'2. Reading'!U33+'2. Reading'!V33+'2. Reading'!W33+'2. Reading'!X33+'2. Reading'!Y33+'2. Reading'!AA33</f>
        <v>0</v>
      </c>
      <c r="D26" s="2">
        <f>'2. Reading'!G33+'2. Reading'!O33+'2. Reading'!Q33+'2. Reading'!R33+'2. Reading'!T33+'2. Reading'!Z33+'2. Reading'!AE33+'2. Reading'!AF33+'2. Reading'!AH33+'2. Reading'!AI33+'2. Reading'!AJ33+'2. Reading'!AK33</f>
        <v>0</v>
      </c>
      <c r="E26" s="2">
        <f>'2. Reading'!H33+'2. Reading'!AD33</f>
        <v>0</v>
      </c>
      <c r="F26" s="2">
        <f>'2. Reading'!S33+'2. Reading'!AB33+'2. Reading'!AG33</f>
        <v>0</v>
      </c>
      <c r="G26" s="2">
        <f>'2. Reading'!E33+'2. Reading'!I33+'2. Reading'!AC33</f>
        <v>0</v>
      </c>
      <c r="H26" s="51"/>
    </row>
    <row r="27" spans="1:8" ht="14.25">
      <c r="A27" s="31">
        <v>25</v>
      </c>
      <c r="B27" s="33">
        <f>'1. Overall'!C26</f>
        <v>0</v>
      </c>
      <c r="C27" s="2">
        <f>'2. Reading'!C34+'2. Reading'!D34+'2. Reading'!F34+'2. Reading'!J34+'2. Reading'!K34+'2. Reading'!L34+'2. Reading'!M34+'2. Reading'!N34+'2. Reading'!P34+'2. Reading'!U34+'2. Reading'!V34+'2. Reading'!W34+'2. Reading'!X34+'2. Reading'!Y34+'2. Reading'!AA34</f>
        <v>0</v>
      </c>
      <c r="D27" s="2">
        <f>'2. Reading'!G34+'2. Reading'!O34+'2. Reading'!Q34+'2. Reading'!R34+'2. Reading'!T34+'2. Reading'!Z34+'2. Reading'!AE34+'2. Reading'!AF34+'2. Reading'!AH34+'2. Reading'!AI34+'2. Reading'!AJ34+'2. Reading'!AK34</f>
        <v>0</v>
      </c>
      <c r="E27" s="2">
        <f>'2. Reading'!H34+'2. Reading'!AD34</f>
        <v>0</v>
      </c>
      <c r="F27" s="2">
        <f>'2. Reading'!S34+'2. Reading'!AB34+'2. Reading'!AG34</f>
        <v>0</v>
      </c>
      <c r="G27" s="2">
        <f>'2. Reading'!E34+'2. Reading'!I34+'2. Reading'!AC34</f>
        <v>0</v>
      </c>
      <c r="H27" s="51"/>
    </row>
    <row r="28" spans="1:8" ht="14.25">
      <c r="A28" s="31">
        <v>26</v>
      </c>
      <c r="B28" s="33">
        <f>'1. Overall'!C27</f>
        <v>0</v>
      </c>
      <c r="C28" s="2">
        <f>'2. Reading'!C35+'2. Reading'!D35+'2. Reading'!F35+'2. Reading'!J35+'2. Reading'!K35+'2. Reading'!L35+'2. Reading'!M35+'2. Reading'!N35+'2. Reading'!P35+'2. Reading'!U35+'2. Reading'!V35+'2. Reading'!W35+'2. Reading'!X35+'2. Reading'!Y35+'2. Reading'!AA35</f>
        <v>0</v>
      </c>
      <c r="D28" s="2">
        <f>'2. Reading'!G35+'2. Reading'!O35+'2. Reading'!Q35+'2. Reading'!R35+'2. Reading'!T35+'2. Reading'!Z35+'2. Reading'!AE35+'2. Reading'!AF35+'2. Reading'!AH35+'2. Reading'!AI35+'2. Reading'!AJ35+'2. Reading'!AK35</f>
        <v>0</v>
      </c>
      <c r="E28" s="2">
        <f>'2. Reading'!H35+'2. Reading'!AD35</f>
        <v>0</v>
      </c>
      <c r="F28" s="2">
        <f>'2. Reading'!S35+'2. Reading'!AB35+'2. Reading'!AG35</f>
        <v>0</v>
      </c>
      <c r="G28" s="2">
        <f>'2. Reading'!E35+'2. Reading'!I35+'2. Reading'!AC35</f>
        <v>0</v>
      </c>
      <c r="H28" s="51"/>
    </row>
    <row r="29" spans="1:8" ht="14.25">
      <c r="A29" s="31">
        <v>27</v>
      </c>
      <c r="B29" s="33">
        <f>'1. Overall'!C28</f>
        <v>0</v>
      </c>
      <c r="C29" s="2">
        <f>'2. Reading'!C36+'2. Reading'!D36+'2. Reading'!F36+'2. Reading'!J36+'2. Reading'!K36+'2. Reading'!L36+'2. Reading'!M36+'2. Reading'!N36+'2. Reading'!P36+'2. Reading'!U36+'2. Reading'!V36+'2. Reading'!W36+'2. Reading'!X36+'2. Reading'!Y36+'2. Reading'!AA36</f>
        <v>0</v>
      </c>
      <c r="D29" s="2">
        <f>'2. Reading'!G36+'2. Reading'!O36+'2. Reading'!Q36+'2. Reading'!R36+'2. Reading'!T36+'2. Reading'!Z36+'2. Reading'!AE36+'2. Reading'!AF36+'2. Reading'!AH36+'2. Reading'!AI36+'2. Reading'!AJ36+'2. Reading'!AK36</f>
        <v>0</v>
      </c>
      <c r="E29" s="2">
        <f>'2. Reading'!H36+'2. Reading'!AD36</f>
        <v>0</v>
      </c>
      <c r="F29" s="2">
        <f>'2. Reading'!S36+'2. Reading'!AB36+'2. Reading'!AG36</f>
        <v>0</v>
      </c>
      <c r="G29" s="2">
        <f>'2. Reading'!E36+'2. Reading'!I36+'2. Reading'!AC36</f>
        <v>0</v>
      </c>
      <c r="H29" s="51"/>
    </row>
    <row r="30" spans="1:8" ht="14.25">
      <c r="A30" s="31">
        <v>28</v>
      </c>
      <c r="B30" s="33">
        <f>'1. Overall'!C29</f>
        <v>0</v>
      </c>
      <c r="C30" s="2">
        <f>'2. Reading'!C37+'2. Reading'!D37+'2. Reading'!F37+'2. Reading'!J37+'2. Reading'!K37+'2. Reading'!L37+'2. Reading'!M37+'2. Reading'!N37+'2. Reading'!P37+'2. Reading'!U37+'2. Reading'!V37+'2. Reading'!W37+'2. Reading'!X37+'2. Reading'!Y37+'2. Reading'!AA37</f>
        <v>0</v>
      </c>
      <c r="D30" s="2">
        <f>'2. Reading'!G37+'2. Reading'!O37+'2. Reading'!Q37+'2. Reading'!R37+'2. Reading'!T37+'2. Reading'!Z37+'2. Reading'!AE37+'2. Reading'!AF37+'2. Reading'!AH37+'2. Reading'!AI37+'2. Reading'!AJ37+'2. Reading'!AK37</f>
        <v>0</v>
      </c>
      <c r="E30" s="2">
        <f>'2. Reading'!H37+'2. Reading'!AD37</f>
        <v>0</v>
      </c>
      <c r="F30" s="2">
        <f>'2. Reading'!S37+'2. Reading'!AB37+'2. Reading'!AG37</f>
        <v>0</v>
      </c>
      <c r="G30" s="2">
        <f>'2. Reading'!E37+'2. Reading'!I37+'2. Reading'!AC37</f>
        <v>0</v>
      </c>
      <c r="H30" s="51"/>
    </row>
    <row r="31" spans="1:8" ht="14.25">
      <c r="A31" s="31">
        <v>29</v>
      </c>
      <c r="B31" s="33">
        <f>'1. Overall'!C30</f>
        <v>0</v>
      </c>
      <c r="C31" s="2">
        <f>'2. Reading'!C38+'2. Reading'!D38+'2. Reading'!F38+'2. Reading'!J38+'2. Reading'!K38+'2. Reading'!L38+'2. Reading'!M38+'2. Reading'!N38+'2. Reading'!P38+'2. Reading'!U38+'2. Reading'!V38+'2. Reading'!W38+'2. Reading'!X38+'2. Reading'!Y38+'2. Reading'!AA38</f>
        <v>0</v>
      </c>
      <c r="D31" s="2">
        <f>'2. Reading'!G38+'2. Reading'!O38+'2. Reading'!Q38+'2. Reading'!R38+'2. Reading'!T38+'2. Reading'!Z38+'2. Reading'!AE38+'2. Reading'!AF38+'2. Reading'!AH38+'2. Reading'!AI38+'2. Reading'!AJ38+'2. Reading'!AK38</f>
        <v>0</v>
      </c>
      <c r="E31" s="2">
        <f>'2. Reading'!H38+'2. Reading'!AD38</f>
        <v>0</v>
      </c>
      <c r="F31" s="2">
        <f>'2. Reading'!S38+'2. Reading'!AB38+'2. Reading'!AG38</f>
        <v>0</v>
      </c>
      <c r="G31" s="2">
        <f>'2. Reading'!E38+'2. Reading'!I38+'2. Reading'!AC38</f>
        <v>0</v>
      </c>
      <c r="H31" s="51"/>
    </row>
    <row r="32" spans="1:8" ht="14.25">
      <c r="A32" s="31">
        <v>30</v>
      </c>
      <c r="B32" s="33">
        <f>'1. Overall'!C31</f>
        <v>0</v>
      </c>
      <c r="C32" s="2">
        <f>'2. Reading'!C39+'2. Reading'!D39+'2. Reading'!F39+'2. Reading'!J39+'2. Reading'!K39+'2. Reading'!L39+'2. Reading'!M39+'2. Reading'!N39+'2. Reading'!P39+'2. Reading'!U39+'2. Reading'!V39+'2. Reading'!W39+'2. Reading'!X39+'2. Reading'!Y39+'2. Reading'!AA39</f>
        <v>0</v>
      </c>
      <c r="D32" s="2">
        <f>'2. Reading'!G39+'2. Reading'!O39+'2. Reading'!Q39+'2. Reading'!R39+'2. Reading'!T39+'2. Reading'!Z39+'2. Reading'!AE39+'2. Reading'!AF39+'2. Reading'!AH39+'2. Reading'!AI39+'2. Reading'!AJ39+'2. Reading'!AK39</f>
        <v>0</v>
      </c>
      <c r="E32" s="2">
        <f>'2. Reading'!H39+'2. Reading'!AD39</f>
        <v>0</v>
      </c>
      <c r="F32" s="2">
        <f>'2. Reading'!S39+'2. Reading'!AB39+'2. Reading'!AG39</f>
        <v>0</v>
      </c>
      <c r="G32" s="2">
        <f>'2. Reading'!E39+'2. Reading'!I39+'2. Reading'!AC39</f>
        <v>0</v>
      </c>
      <c r="H32" s="51"/>
    </row>
    <row r="33" spans="1:8" ht="14.25">
      <c r="A33" s="49">
        <v>31</v>
      </c>
      <c r="B33" s="50">
        <f>'1. Overall'!C32</f>
        <v>0</v>
      </c>
      <c r="C33" s="2">
        <f>'2. Reading'!C40+'2. Reading'!D40+'2. Reading'!F40+'2. Reading'!J40+'2. Reading'!K40+'2. Reading'!L40+'2. Reading'!M40+'2. Reading'!N40+'2. Reading'!P40+'2. Reading'!U40+'2. Reading'!V40+'2. Reading'!W40+'2. Reading'!X40+'2. Reading'!Y40+'2. Reading'!AA40</f>
        <v>0</v>
      </c>
      <c r="D33" s="2">
        <f>'2. Reading'!G40+'2. Reading'!O40+'2. Reading'!Q40+'2. Reading'!R40+'2. Reading'!T40+'2. Reading'!Z40+'2. Reading'!AE40+'2. Reading'!AF40+'2. Reading'!AH40+'2. Reading'!AI40+'2. Reading'!AJ40+'2. Reading'!AK40</f>
        <v>0</v>
      </c>
      <c r="E33" s="2">
        <f>'2. Reading'!H40+'2. Reading'!AD40</f>
        <v>0</v>
      </c>
      <c r="F33" s="2">
        <f>'2. Reading'!S40+'2. Reading'!AB40+'2. Reading'!AG40</f>
        <v>0</v>
      </c>
      <c r="G33" s="2">
        <f>'2. Reading'!E40+'2. Reading'!I40+'2. Reading'!AC40</f>
        <v>0</v>
      </c>
      <c r="H33" s="51"/>
    </row>
    <row r="34" spans="1:8" ht="14.25">
      <c r="A34" s="31">
        <v>32</v>
      </c>
      <c r="B34" s="33">
        <f>'1. Overall'!C33</f>
        <v>0</v>
      </c>
      <c r="C34" s="2">
        <f>'2. Reading'!C41+'2. Reading'!D41+'2. Reading'!F41+'2. Reading'!J41+'2. Reading'!K41+'2. Reading'!L41+'2. Reading'!M41+'2. Reading'!N41+'2. Reading'!P41+'2. Reading'!U41+'2. Reading'!V41+'2. Reading'!W41+'2. Reading'!X41+'2. Reading'!Y41+'2. Reading'!AA41</f>
        <v>0</v>
      </c>
      <c r="D34" s="2">
        <f>'2. Reading'!G41+'2. Reading'!O41+'2. Reading'!Q41+'2. Reading'!R41+'2. Reading'!T41+'2. Reading'!Z41+'2. Reading'!AE41+'2. Reading'!AF41+'2. Reading'!AH41+'2. Reading'!AI41+'2. Reading'!AJ41+'2. Reading'!AK41</f>
        <v>0</v>
      </c>
      <c r="E34" s="2">
        <f>'2. Reading'!H41+'2. Reading'!AD41</f>
        <v>0</v>
      </c>
      <c r="F34" s="2">
        <f>'2. Reading'!S41+'2. Reading'!AB41+'2. Reading'!AG41</f>
        <v>0</v>
      </c>
      <c r="G34" s="2">
        <f>'2. Reading'!E41+'2. Reading'!I41+'2. Reading'!AC41</f>
        <v>0</v>
      </c>
      <c r="H34" s="30" t="s">
        <v>6</v>
      </c>
    </row>
    <row r="35" spans="1:8" ht="14.25">
      <c r="A35" s="30"/>
      <c r="B35" s="30" t="s">
        <v>17</v>
      </c>
      <c r="C35" s="30">
        <f>SUM('1. Overall'!A34*19)</f>
        <v>0</v>
      </c>
      <c r="D35" s="30">
        <f>SUM('1. Overall'!A34*16)</f>
        <v>0</v>
      </c>
      <c r="E35" s="30">
        <f>SUM('1. Overall'!A34*3)</f>
        <v>0</v>
      </c>
      <c r="F35" s="30">
        <f>SUM('1. Overall'!A34*3)</f>
        <v>0</v>
      </c>
      <c r="G35" s="30">
        <f>SUM('1. Overall'!A34*3)</f>
        <v>0</v>
      </c>
      <c r="H35" s="30">
        <f>SUM('1. Overall'!A34*44)</f>
        <v>0</v>
      </c>
    </row>
    <row r="36" spans="1:8" ht="14.25">
      <c r="A36" s="30"/>
      <c r="B36" s="30" t="s">
        <v>18</v>
      </c>
      <c r="C36" s="30">
        <f>SUM(C3:C34)</f>
        <v>0</v>
      </c>
      <c r="D36" s="30">
        <f>SUM(D3:D34)</f>
        <v>0</v>
      </c>
      <c r="E36" s="30">
        <f>SUM(E3:E34)</f>
        <v>0</v>
      </c>
      <c r="F36" s="30">
        <f>SUM(F3:F34)</f>
        <v>0</v>
      </c>
      <c r="G36" s="30">
        <f>SUM(G3:G34)</f>
        <v>0</v>
      </c>
      <c r="H36" s="30">
        <f>SUM(C36:G36)</f>
        <v>0</v>
      </c>
    </row>
    <row r="37" spans="1:8" ht="14.25">
      <c r="A37" s="30"/>
      <c r="B37" s="30" t="s">
        <v>9</v>
      </c>
      <c r="C37" s="15" t="e">
        <f aca="true" t="shared" si="0" ref="C37:H37">(C36/C35)</f>
        <v>#DIV/0!</v>
      </c>
      <c r="D37" s="15" t="e">
        <f t="shared" si="0"/>
        <v>#DIV/0!</v>
      </c>
      <c r="E37" s="15" t="e">
        <f t="shared" si="0"/>
        <v>#DIV/0!</v>
      </c>
      <c r="F37" s="15" t="e">
        <f t="shared" si="0"/>
        <v>#DIV/0!</v>
      </c>
      <c r="G37" s="15" t="e">
        <f t="shared" si="0"/>
        <v>#DIV/0!</v>
      </c>
      <c r="H37" s="15" t="e">
        <f t="shared" si="0"/>
        <v>#DIV/0!</v>
      </c>
    </row>
  </sheetData>
  <sheetProtection sheet="1" objects="1" scenarios="1"/>
  <conditionalFormatting sqref="C37:H37">
    <cfRule type="cellIs" priority="1" dxfId="1" operator="lessThan" stopIfTrue="1">
      <formula>0.25</formula>
    </cfRule>
    <cfRule type="cellIs" priority="2" dxfId="0" operator="greaterThanOrEqual" stopIfTrue="1">
      <formula>0.5</formula>
    </cfRule>
  </conditionalFormatting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8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.00390625" style="0" customWidth="1"/>
    <col min="2" max="2" width="18.140625" style="0" customWidth="1"/>
  </cols>
  <sheetData>
    <row r="1" ht="15.75" thickBot="1">
      <c r="A1" s="6" t="s">
        <v>26</v>
      </c>
    </row>
    <row r="2" spans="1:10" ht="15.75" thickTop="1">
      <c r="A2" s="52"/>
      <c r="B2" s="45"/>
      <c r="C2" s="59" t="s">
        <v>27</v>
      </c>
      <c r="D2" s="60"/>
      <c r="E2" s="60"/>
      <c r="F2" s="61"/>
      <c r="G2" s="59" t="s">
        <v>35</v>
      </c>
      <c r="H2" s="60"/>
      <c r="I2" s="61"/>
      <c r="J2" s="48"/>
    </row>
    <row r="3" spans="1:10" ht="122.25">
      <c r="A3" s="30"/>
      <c r="B3" s="36" t="s">
        <v>0</v>
      </c>
      <c r="C3" s="53" t="s">
        <v>28</v>
      </c>
      <c r="D3" s="54" t="s">
        <v>29</v>
      </c>
      <c r="E3" s="54" t="s">
        <v>30</v>
      </c>
      <c r="F3" s="55" t="s">
        <v>31</v>
      </c>
      <c r="G3" s="53" t="s">
        <v>32</v>
      </c>
      <c r="H3" s="54" t="s">
        <v>33</v>
      </c>
      <c r="I3" s="55" t="s">
        <v>34</v>
      </c>
      <c r="J3" s="48" t="s">
        <v>6</v>
      </c>
    </row>
    <row r="4" spans="1:10" ht="14.25">
      <c r="A4" s="31">
        <v>1</v>
      </c>
      <c r="B4" s="36">
        <f>'1. Overall'!C2</f>
        <v>0</v>
      </c>
      <c r="C4" s="9"/>
      <c r="D4" s="2"/>
      <c r="E4" s="2"/>
      <c r="F4" s="10"/>
      <c r="G4" s="9"/>
      <c r="H4" s="2"/>
      <c r="I4" s="10"/>
      <c r="J4" s="48">
        <f>SUM(C4:I4)</f>
        <v>0</v>
      </c>
    </row>
    <row r="5" spans="1:10" ht="14.25">
      <c r="A5" s="31">
        <v>2</v>
      </c>
      <c r="B5" s="36">
        <f>'1. Overall'!C3</f>
        <v>0</v>
      </c>
      <c r="C5" s="9"/>
      <c r="D5" s="2"/>
      <c r="E5" s="2"/>
      <c r="F5" s="10"/>
      <c r="G5" s="9"/>
      <c r="H5" s="2"/>
      <c r="I5" s="10"/>
      <c r="J5" s="48">
        <f aca="true" t="shared" si="0" ref="J5:J35">SUM(C5:I5)</f>
        <v>0</v>
      </c>
    </row>
    <row r="6" spans="1:10" ht="14.25">
      <c r="A6" s="31">
        <v>3</v>
      </c>
      <c r="B6" s="36">
        <f>'1. Overall'!C4</f>
        <v>0</v>
      </c>
      <c r="C6" s="9"/>
      <c r="D6" s="2"/>
      <c r="E6" s="2"/>
      <c r="F6" s="10"/>
      <c r="G6" s="9"/>
      <c r="H6" s="2"/>
      <c r="I6" s="10"/>
      <c r="J6" s="48">
        <f t="shared" si="0"/>
        <v>0</v>
      </c>
    </row>
    <row r="7" spans="1:10" ht="14.25">
      <c r="A7" s="31">
        <v>4</v>
      </c>
      <c r="B7" s="36">
        <f>'1. Overall'!C5</f>
        <v>0</v>
      </c>
      <c r="C7" s="9"/>
      <c r="D7" s="2"/>
      <c r="E7" s="2"/>
      <c r="F7" s="10"/>
      <c r="G7" s="9"/>
      <c r="H7" s="2"/>
      <c r="I7" s="10"/>
      <c r="J7" s="48">
        <f t="shared" si="0"/>
        <v>0</v>
      </c>
    </row>
    <row r="8" spans="1:10" ht="14.25">
      <c r="A8" s="31">
        <v>5</v>
      </c>
      <c r="B8" s="36">
        <f>'1. Overall'!C6</f>
        <v>0</v>
      </c>
      <c r="C8" s="9"/>
      <c r="D8" s="2"/>
      <c r="E8" s="2"/>
      <c r="F8" s="10"/>
      <c r="G8" s="9"/>
      <c r="H8" s="2"/>
      <c r="I8" s="10"/>
      <c r="J8" s="48">
        <f t="shared" si="0"/>
        <v>0</v>
      </c>
    </row>
    <row r="9" spans="1:10" ht="14.25">
      <c r="A9" s="31">
        <v>6</v>
      </c>
      <c r="B9" s="36">
        <f>'1. Overall'!C7</f>
        <v>0</v>
      </c>
      <c r="C9" s="9"/>
      <c r="D9" s="2"/>
      <c r="E9" s="2"/>
      <c r="F9" s="10"/>
      <c r="G9" s="9"/>
      <c r="H9" s="2"/>
      <c r="I9" s="10"/>
      <c r="J9" s="48">
        <f t="shared" si="0"/>
        <v>0</v>
      </c>
    </row>
    <row r="10" spans="1:10" ht="14.25">
      <c r="A10" s="31">
        <v>7</v>
      </c>
      <c r="B10" s="36">
        <f>'1. Overall'!C8</f>
        <v>0</v>
      </c>
      <c r="C10" s="9"/>
      <c r="D10" s="2"/>
      <c r="E10" s="2"/>
      <c r="F10" s="10"/>
      <c r="G10" s="9"/>
      <c r="H10" s="2"/>
      <c r="I10" s="10"/>
      <c r="J10" s="48">
        <f t="shared" si="0"/>
        <v>0</v>
      </c>
    </row>
    <row r="11" spans="1:10" ht="14.25">
      <c r="A11" s="31">
        <v>8</v>
      </c>
      <c r="B11" s="36">
        <f>'1. Overall'!C9</f>
        <v>0</v>
      </c>
      <c r="C11" s="9"/>
      <c r="D11" s="2"/>
      <c r="E11" s="2"/>
      <c r="F11" s="10"/>
      <c r="G11" s="9"/>
      <c r="H11" s="2"/>
      <c r="I11" s="10"/>
      <c r="J11" s="48">
        <f t="shared" si="0"/>
        <v>0</v>
      </c>
    </row>
    <row r="12" spans="1:10" ht="14.25">
      <c r="A12" s="31">
        <v>9</v>
      </c>
      <c r="B12" s="36">
        <f>'1. Overall'!C10</f>
        <v>0</v>
      </c>
      <c r="C12" s="9"/>
      <c r="D12" s="2"/>
      <c r="E12" s="2"/>
      <c r="F12" s="10"/>
      <c r="G12" s="9"/>
      <c r="H12" s="2"/>
      <c r="I12" s="10"/>
      <c r="J12" s="48">
        <f t="shared" si="0"/>
        <v>0</v>
      </c>
    </row>
    <row r="13" spans="1:10" ht="14.25">
      <c r="A13" s="31">
        <v>10</v>
      </c>
      <c r="B13" s="36">
        <f>'1. Overall'!C11</f>
        <v>0</v>
      </c>
      <c r="C13" s="9"/>
      <c r="D13" s="2"/>
      <c r="E13" s="2"/>
      <c r="F13" s="10"/>
      <c r="G13" s="9"/>
      <c r="H13" s="2"/>
      <c r="I13" s="10"/>
      <c r="J13" s="48">
        <f t="shared" si="0"/>
        <v>0</v>
      </c>
    </row>
    <row r="14" spans="1:10" ht="14.25">
      <c r="A14" s="31">
        <v>11</v>
      </c>
      <c r="B14" s="36">
        <f>'1. Overall'!C12</f>
        <v>0</v>
      </c>
      <c r="C14" s="9"/>
      <c r="D14" s="2"/>
      <c r="E14" s="2"/>
      <c r="F14" s="10"/>
      <c r="G14" s="9"/>
      <c r="H14" s="2"/>
      <c r="I14" s="10"/>
      <c r="J14" s="48">
        <f t="shared" si="0"/>
        <v>0</v>
      </c>
    </row>
    <row r="15" spans="1:10" ht="14.25">
      <c r="A15" s="31">
        <v>12</v>
      </c>
      <c r="B15" s="36">
        <f>'1. Overall'!C13</f>
        <v>0</v>
      </c>
      <c r="C15" s="9"/>
      <c r="D15" s="2"/>
      <c r="E15" s="2"/>
      <c r="F15" s="10"/>
      <c r="G15" s="9"/>
      <c r="H15" s="2"/>
      <c r="I15" s="10"/>
      <c r="J15" s="48">
        <f t="shared" si="0"/>
        <v>0</v>
      </c>
    </row>
    <row r="16" spans="1:10" ht="14.25">
      <c r="A16" s="31">
        <v>13</v>
      </c>
      <c r="B16" s="36">
        <f>'1. Overall'!C14</f>
        <v>0</v>
      </c>
      <c r="C16" s="9"/>
      <c r="D16" s="2"/>
      <c r="E16" s="2"/>
      <c r="F16" s="10"/>
      <c r="G16" s="9"/>
      <c r="H16" s="2"/>
      <c r="I16" s="10"/>
      <c r="J16" s="48">
        <f t="shared" si="0"/>
        <v>0</v>
      </c>
    </row>
    <row r="17" spans="1:10" ht="14.25">
      <c r="A17" s="31">
        <v>14</v>
      </c>
      <c r="B17" s="36">
        <f>'1. Overall'!C15</f>
        <v>0</v>
      </c>
      <c r="C17" s="9"/>
      <c r="D17" s="2"/>
      <c r="E17" s="2"/>
      <c r="F17" s="10"/>
      <c r="G17" s="9"/>
      <c r="H17" s="2"/>
      <c r="I17" s="10"/>
      <c r="J17" s="48">
        <f t="shared" si="0"/>
        <v>0</v>
      </c>
    </row>
    <row r="18" spans="1:10" ht="14.25">
      <c r="A18" s="31">
        <v>15</v>
      </c>
      <c r="B18" s="36">
        <f>'1. Overall'!C16</f>
        <v>0</v>
      </c>
      <c r="C18" s="9"/>
      <c r="D18" s="2"/>
      <c r="E18" s="2"/>
      <c r="F18" s="10"/>
      <c r="G18" s="9"/>
      <c r="H18" s="2"/>
      <c r="I18" s="10"/>
      <c r="J18" s="48">
        <f t="shared" si="0"/>
        <v>0</v>
      </c>
    </row>
    <row r="19" spans="1:10" ht="14.25">
      <c r="A19" s="31">
        <v>16</v>
      </c>
      <c r="B19" s="36">
        <f>'1. Overall'!C17</f>
        <v>0</v>
      </c>
      <c r="C19" s="9"/>
      <c r="D19" s="2"/>
      <c r="E19" s="2"/>
      <c r="F19" s="10"/>
      <c r="G19" s="9"/>
      <c r="H19" s="2"/>
      <c r="I19" s="10"/>
      <c r="J19" s="48">
        <f t="shared" si="0"/>
        <v>0</v>
      </c>
    </row>
    <row r="20" spans="1:10" ht="14.25">
      <c r="A20" s="31">
        <v>17</v>
      </c>
      <c r="B20" s="36">
        <f>'1. Overall'!C18</f>
        <v>0</v>
      </c>
      <c r="C20" s="9"/>
      <c r="D20" s="2"/>
      <c r="E20" s="2"/>
      <c r="F20" s="10"/>
      <c r="G20" s="9"/>
      <c r="H20" s="2"/>
      <c r="I20" s="10"/>
      <c r="J20" s="48">
        <f t="shared" si="0"/>
        <v>0</v>
      </c>
    </row>
    <row r="21" spans="1:10" ht="14.25">
      <c r="A21" s="31">
        <v>18</v>
      </c>
      <c r="B21" s="36">
        <f>'1. Overall'!C19</f>
        <v>0</v>
      </c>
      <c r="C21" s="9"/>
      <c r="D21" s="2"/>
      <c r="E21" s="2"/>
      <c r="F21" s="10"/>
      <c r="G21" s="9"/>
      <c r="H21" s="2"/>
      <c r="I21" s="10"/>
      <c r="J21" s="48">
        <f t="shared" si="0"/>
        <v>0</v>
      </c>
    </row>
    <row r="22" spans="1:10" ht="14.25">
      <c r="A22" s="31">
        <v>19</v>
      </c>
      <c r="B22" s="36">
        <f>'1. Overall'!C20</f>
        <v>0</v>
      </c>
      <c r="C22" s="9"/>
      <c r="D22" s="2"/>
      <c r="E22" s="2"/>
      <c r="F22" s="10"/>
      <c r="G22" s="9"/>
      <c r="H22" s="2"/>
      <c r="I22" s="10"/>
      <c r="J22" s="48">
        <f t="shared" si="0"/>
        <v>0</v>
      </c>
    </row>
    <row r="23" spans="1:10" ht="14.25">
      <c r="A23" s="31">
        <v>20</v>
      </c>
      <c r="B23" s="36">
        <f>'1. Overall'!C21</f>
        <v>0</v>
      </c>
      <c r="C23" s="9"/>
      <c r="D23" s="2"/>
      <c r="E23" s="2"/>
      <c r="F23" s="10"/>
      <c r="G23" s="9"/>
      <c r="H23" s="2"/>
      <c r="I23" s="10"/>
      <c r="J23" s="48">
        <f t="shared" si="0"/>
        <v>0</v>
      </c>
    </row>
    <row r="24" spans="1:10" ht="14.25">
      <c r="A24" s="31">
        <v>21</v>
      </c>
      <c r="B24" s="36">
        <f>'1. Overall'!C22</f>
        <v>0</v>
      </c>
      <c r="C24" s="9"/>
      <c r="D24" s="2"/>
      <c r="E24" s="2"/>
      <c r="F24" s="10"/>
      <c r="G24" s="9"/>
      <c r="H24" s="2"/>
      <c r="I24" s="10"/>
      <c r="J24" s="48">
        <f t="shared" si="0"/>
        <v>0</v>
      </c>
    </row>
    <row r="25" spans="1:10" ht="14.25">
      <c r="A25" s="31">
        <v>22</v>
      </c>
      <c r="B25" s="36">
        <f>'1. Overall'!C23</f>
        <v>0</v>
      </c>
      <c r="C25" s="9"/>
      <c r="D25" s="2"/>
      <c r="E25" s="2"/>
      <c r="F25" s="10"/>
      <c r="G25" s="9"/>
      <c r="H25" s="2"/>
      <c r="I25" s="10"/>
      <c r="J25" s="48">
        <f t="shared" si="0"/>
        <v>0</v>
      </c>
    </row>
    <row r="26" spans="1:10" ht="14.25">
      <c r="A26" s="31">
        <v>23</v>
      </c>
      <c r="B26" s="36">
        <f>'1. Overall'!C24</f>
        <v>0</v>
      </c>
      <c r="C26" s="9"/>
      <c r="D26" s="2"/>
      <c r="E26" s="2"/>
      <c r="F26" s="10"/>
      <c r="G26" s="9"/>
      <c r="H26" s="2"/>
      <c r="I26" s="10"/>
      <c r="J26" s="48">
        <f t="shared" si="0"/>
        <v>0</v>
      </c>
    </row>
    <row r="27" spans="1:10" ht="14.25">
      <c r="A27" s="31">
        <v>24</v>
      </c>
      <c r="B27" s="36">
        <f>'1. Overall'!C25</f>
        <v>0</v>
      </c>
      <c r="C27" s="9"/>
      <c r="D27" s="2"/>
      <c r="E27" s="2"/>
      <c r="F27" s="10"/>
      <c r="G27" s="9"/>
      <c r="H27" s="2"/>
      <c r="I27" s="10"/>
      <c r="J27" s="48">
        <f t="shared" si="0"/>
        <v>0</v>
      </c>
    </row>
    <row r="28" spans="1:10" ht="14.25">
      <c r="A28" s="31">
        <v>25</v>
      </c>
      <c r="B28" s="36">
        <f>'1. Overall'!C26</f>
        <v>0</v>
      </c>
      <c r="C28" s="9"/>
      <c r="D28" s="2"/>
      <c r="E28" s="2"/>
      <c r="F28" s="10"/>
      <c r="G28" s="9"/>
      <c r="H28" s="2"/>
      <c r="I28" s="10"/>
      <c r="J28" s="48">
        <f t="shared" si="0"/>
        <v>0</v>
      </c>
    </row>
    <row r="29" spans="1:10" ht="14.25">
      <c r="A29" s="31">
        <v>26</v>
      </c>
      <c r="B29" s="36">
        <f>'1. Overall'!C27</f>
        <v>0</v>
      </c>
      <c r="C29" s="9"/>
      <c r="D29" s="2"/>
      <c r="E29" s="2"/>
      <c r="F29" s="10"/>
      <c r="G29" s="9"/>
      <c r="H29" s="2"/>
      <c r="I29" s="10"/>
      <c r="J29" s="48">
        <f t="shared" si="0"/>
        <v>0</v>
      </c>
    </row>
    <row r="30" spans="1:10" ht="14.25">
      <c r="A30" s="31">
        <v>27</v>
      </c>
      <c r="B30" s="36">
        <f>'1. Overall'!C28</f>
        <v>0</v>
      </c>
      <c r="C30" s="9"/>
      <c r="D30" s="2"/>
      <c r="E30" s="2"/>
      <c r="F30" s="10"/>
      <c r="G30" s="9"/>
      <c r="H30" s="2"/>
      <c r="I30" s="10"/>
      <c r="J30" s="48">
        <f t="shared" si="0"/>
        <v>0</v>
      </c>
    </row>
    <row r="31" spans="1:10" ht="14.25">
      <c r="A31" s="31">
        <v>28</v>
      </c>
      <c r="B31" s="36">
        <f>'1. Overall'!C29</f>
        <v>0</v>
      </c>
      <c r="C31" s="9"/>
      <c r="D31" s="2"/>
      <c r="E31" s="2"/>
      <c r="F31" s="10"/>
      <c r="G31" s="9"/>
      <c r="H31" s="2"/>
      <c r="I31" s="10"/>
      <c r="J31" s="48">
        <f t="shared" si="0"/>
        <v>0</v>
      </c>
    </row>
    <row r="32" spans="1:10" ht="14.25">
      <c r="A32" s="31">
        <v>29</v>
      </c>
      <c r="B32" s="36">
        <f>'1. Overall'!C30</f>
        <v>0</v>
      </c>
      <c r="C32" s="9"/>
      <c r="D32" s="2"/>
      <c r="E32" s="2"/>
      <c r="F32" s="10"/>
      <c r="G32" s="9"/>
      <c r="H32" s="2"/>
      <c r="I32" s="10"/>
      <c r="J32" s="48">
        <f t="shared" si="0"/>
        <v>0</v>
      </c>
    </row>
    <row r="33" spans="1:10" ht="14.25">
      <c r="A33" s="31">
        <v>30</v>
      </c>
      <c r="B33" s="36">
        <f>'1. Overall'!C31</f>
        <v>0</v>
      </c>
      <c r="C33" s="9"/>
      <c r="D33" s="2"/>
      <c r="E33" s="2"/>
      <c r="F33" s="10"/>
      <c r="G33" s="9"/>
      <c r="H33" s="2"/>
      <c r="I33" s="10"/>
      <c r="J33" s="48">
        <f t="shared" si="0"/>
        <v>0</v>
      </c>
    </row>
    <row r="34" spans="1:10" ht="14.25">
      <c r="A34" s="31">
        <v>31</v>
      </c>
      <c r="B34" s="36">
        <f>'1. Overall'!C32</f>
        <v>0</v>
      </c>
      <c r="C34" s="9"/>
      <c r="D34" s="2"/>
      <c r="E34" s="2"/>
      <c r="F34" s="10"/>
      <c r="G34" s="9"/>
      <c r="H34" s="2"/>
      <c r="I34" s="10"/>
      <c r="J34" s="48">
        <f t="shared" si="0"/>
        <v>0</v>
      </c>
    </row>
    <row r="35" spans="1:10" ht="14.25">
      <c r="A35" s="31">
        <v>32</v>
      </c>
      <c r="B35" s="36">
        <f>'1. Overall'!C33</f>
        <v>0</v>
      </c>
      <c r="C35" s="9"/>
      <c r="D35" s="2"/>
      <c r="E35" s="2"/>
      <c r="F35" s="10"/>
      <c r="G35" s="9"/>
      <c r="H35" s="2"/>
      <c r="I35" s="10"/>
      <c r="J35" s="48">
        <f t="shared" si="0"/>
        <v>0</v>
      </c>
    </row>
    <row r="36" spans="1:10" ht="14.25">
      <c r="A36" s="30"/>
      <c r="B36" s="45" t="s">
        <v>7</v>
      </c>
      <c r="C36" s="46">
        <f>'1. Overall'!A34*6</f>
        <v>0</v>
      </c>
      <c r="D36" s="30">
        <f>'1. Overall'!A34*6</f>
        <v>0</v>
      </c>
      <c r="E36" s="30">
        <f>'1. Overall'!A34*10</f>
        <v>0</v>
      </c>
      <c r="F36" s="47">
        <f>'1. Overall'!A34*3</f>
        <v>0</v>
      </c>
      <c r="G36" s="46">
        <f>'1. Overall'!A34*6</f>
        <v>0</v>
      </c>
      <c r="H36" s="30">
        <f>'1. Overall'!A34*7</f>
        <v>0</v>
      </c>
      <c r="I36" s="47">
        <f>'1. Overall'!A34*7</f>
        <v>0</v>
      </c>
      <c r="J36" s="48">
        <f>'1. Overall'!A34*45</f>
        <v>0</v>
      </c>
    </row>
    <row r="37" spans="1:10" ht="14.25">
      <c r="A37" s="30"/>
      <c r="B37" s="45" t="s">
        <v>8</v>
      </c>
      <c r="C37" s="46">
        <f>SUM(C4:C35)</f>
        <v>0</v>
      </c>
      <c r="D37" s="30">
        <f aca="true" t="shared" si="1" ref="D37:I37">SUM(D4:D35)</f>
        <v>0</v>
      </c>
      <c r="E37" s="30">
        <f t="shared" si="1"/>
        <v>0</v>
      </c>
      <c r="F37" s="47">
        <f t="shared" si="1"/>
        <v>0</v>
      </c>
      <c r="G37" s="46">
        <f t="shared" si="1"/>
        <v>0</v>
      </c>
      <c r="H37" s="30">
        <f t="shared" si="1"/>
        <v>0</v>
      </c>
      <c r="I37" s="47">
        <f t="shared" si="1"/>
        <v>0</v>
      </c>
      <c r="J37" s="48">
        <f>SUM(J4:J35)</f>
        <v>0</v>
      </c>
    </row>
    <row r="38" spans="1:10" ht="15" thickBot="1">
      <c r="A38" s="30"/>
      <c r="B38" s="45" t="s">
        <v>9</v>
      </c>
      <c r="C38" s="18" t="e">
        <f aca="true" t="shared" si="2" ref="C38:I38">C37/C36</f>
        <v>#DIV/0!</v>
      </c>
      <c r="D38" s="19" t="e">
        <f t="shared" si="2"/>
        <v>#DIV/0!</v>
      </c>
      <c r="E38" s="19" t="e">
        <f t="shared" si="2"/>
        <v>#DIV/0!</v>
      </c>
      <c r="F38" s="20" t="e">
        <f>F37/F36</f>
        <v>#DIV/0!</v>
      </c>
      <c r="G38" s="18" t="e">
        <f t="shared" si="2"/>
        <v>#DIV/0!</v>
      </c>
      <c r="H38" s="19" t="e">
        <f t="shared" si="2"/>
        <v>#DIV/0!</v>
      </c>
      <c r="I38" s="20" t="e">
        <f t="shared" si="2"/>
        <v>#DIV/0!</v>
      </c>
      <c r="J38" s="21" t="e">
        <f>J37/J36</f>
        <v>#DIV/0!</v>
      </c>
    </row>
    <row r="39" ht="15" thickTop="1"/>
  </sheetData>
  <sheetProtection sheet="1" objects="1" scenarios="1"/>
  <protectedRanges>
    <protectedRange sqref="C4:I35" name="Range1"/>
  </protectedRanges>
  <mergeCells count="2">
    <mergeCell ref="C2:F2"/>
    <mergeCell ref="G2:I2"/>
  </mergeCells>
  <conditionalFormatting sqref="C38:J38">
    <cfRule type="cellIs" priority="1" dxfId="1" operator="lessThan" stopIfTrue="1">
      <formula>0.25</formula>
    </cfRule>
    <cfRule type="cellIs" priority="2" dxfId="0" operator="greaterThanOrEqual" stopIfTrue="1">
      <formula>0.5</formula>
    </cfRule>
  </conditionalFormatting>
  <printOptions/>
  <pageMargins left="0.7" right="0.7" top="0.75" bottom="0.75" header="0.3" footer="0.3"/>
  <pageSetup horizontalDpi="300" verticalDpi="3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H10"/>
  <sheetViews>
    <sheetView zoomScalePageLayoutView="0" workbookViewId="0" topLeftCell="A2">
      <selection activeCell="G24" sqref="G24"/>
    </sheetView>
  </sheetViews>
  <sheetFormatPr defaultColWidth="9.140625" defaultRowHeight="15"/>
  <sheetData>
    <row r="2" spans="1:5" ht="14.25">
      <c r="A2" s="30" t="s">
        <v>19</v>
      </c>
      <c r="B2" s="30"/>
      <c r="C2" s="51"/>
      <c r="D2" s="30" t="s">
        <v>36</v>
      </c>
      <c r="E2" s="30"/>
    </row>
    <row r="3" spans="1:8" ht="14.25">
      <c r="A3" s="4">
        <v>0</v>
      </c>
      <c r="B3" s="12" t="s">
        <v>20</v>
      </c>
      <c r="D3" s="2">
        <v>0</v>
      </c>
      <c r="E3" s="13" t="s">
        <v>20</v>
      </c>
      <c r="H3" s="11"/>
    </row>
    <row r="4" spans="1:8" ht="14.25">
      <c r="A4" s="4">
        <v>5</v>
      </c>
      <c r="B4" s="12" t="s">
        <v>77</v>
      </c>
      <c r="D4" s="2">
        <v>10</v>
      </c>
      <c r="E4" s="13" t="s">
        <v>77</v>
      </c>
      <c r="H4" s="11"/>
    </row>
    <row r="5" spans="1:8" ht="14.25">
      <c r="A5" s="4">
        <v>8</v>
      </c>
      <c r="B5" s="12" t="s">
        <v>78</v>
      </c>
      <c r="D5" s="2">
        <v>15</v>
      </c>
      <c r="E5" s="13" t="s">
        <v>78</v>
      </c>
      <c r="H5" s="11"/>
    </row>
    <row r="6" spans="1:8" ht="14.25">
      <c r="A6" s="4">
        <v>13</v>
      </c>
      <c r="B6" s="12" t="s">
        <v>79</v>
      </c>
      <c r="D6" s="2">
        <v>21</v>
      </c>
      <c r="E6" s="13" t="s">
        <v>79</v>
      </c>
      <c r="H6" s="11"/>
    </row>
    <row r="7" spans="1:8" ht="14.25">
      <c r="A7" s="4">
        <v>16</v>
      </c>
      <c r="B7" s="12" t="s">
        <v>21</v>
      </c>
      <c r="D7" s="2">
        <v>26</v>
      </c>
      <c r="E7" s="13" t="s">
        <v>21</v>
      </c>
      <c r="H7" s="11"/>
    </row>
    <row r="8" spans="1:8" ht="14.25">
      <c r="A8" s="4">
        <v>20</v>
      </c>
      <c r="B8" s="12" t="s">
        <v>22</v>
      </c>
      <c r="D8" s="2">
        <v>28</v>
      </c>
      <c r="E8" s="13" t="s">
        <v>22</v>
      </c>
      <c r="H8" s="11"/>
    </row>
    <row r="9" spans="1:8" ht="14.25">
      <c r="A9" s="4">
        <v>24</v>
      </c>
      <c r="B9" s="12" t="s">
        <v>23</v>
      </c>
      <c r="D9" s="2">
        <v>32</v>
      </c>
      <c r="E9" s="13" t="s">
        <v>23</v>
      </c>
      <c r="H9" s="11"/>
    </row>
    <row r="10" spans="1:8" ht="14.25">
      <c r="A10" s="4">
        <v>28</v>
      </c>
      <c r="B10" s="12">
        <v>4</v>
      </c>
      <c r="D10" s="2">
        <v>34</v>
      </c>
      <c r="E10" s="13">
        <v>4</v>
      </c>
      <c r="H10" s="11"/>
    </row>
  </sheetData>
  <sheetProtection sheet="1" objects="1" scenario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</dc:creator>
  <cp:keywords/>
  <dc:description/>
  <cp:lastModifiedBy>PackmanL</cp:lastModifiedBy>
  <dcterms:created xsi:type="dcterms:W3CDTF">2011-03-31T17:31:52Z</dcterms:created>
  <dcterms:modified xsi:type="dcterms:W3CDTF">2011-04-27T15:00:25Z</dcterms:modified>
  <cp:category/>
  <cp:version/>
  <cp:contentType/>
  <cp:contentStatus/>
</cp:coreProperties>
</file>