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475" tabRatio="752" firstSheet="2" activeTab="3"/>
  </bookViews>
  <sheets>
    <sheet name="Shape Properties" sheetId="1" r:id="rId1"/>
    <sheet name="Measure equivalents" sheetId="2" r:id="rId2"/>
    <sheet name="Angles" sheetId="3" r:id="rId3"/>
    <sheet name="Perimeter" sheetId="4" r:id="rId4"/>
    <sheet name="Area" sheetId="5" r:id="rId5"/>
  </sheets>
  <externalReferences>
    <externalReference r:id="rId8"/>
  </externalReferences>
  <definedNames>
    <definedName name="_xlnm.Print_Area" localSheetId="2">'Angles'!$A$1:$X$34</definedName>
    <definedName name="_xlnm.Print_Area" localSheetId="1">'Measure equivalents'!$A$1:$X$34</definedName>
    <definedName name="_xlnm.Print_Area" localSheetId="0">'Shape Properties'!$A$1:$R$24</definedName>
  </definedNames>
  <calcPr fullCalcOnLoad="1"/>
</workbook>
</file>

<file path=xl/sharedStrings.xml><?xml version="1.0" encoding="utf-8"?>
<sst xmlns="http://schemas.openxmlformats.org/spreadsheetml/2006/main" count="467" uniqueCount="82">
  <si>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</si>
  <si>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</si>
  <si>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</si>
  <si>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</si>
  <si>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</si>
  <si>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</si>
  <si>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</si>
  <si>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</si>
  <si>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</si>
  <si>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</si>
  <si>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</si>
  <si>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</si>
  <si>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</si>
  <si>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</si>
  <si>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</si>
  <si>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</si>
  <si>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</si>
  <si>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</si>
  <si>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</si>
  <si>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</si>
  <si>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</si>
  <si>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</si>
  <si>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</si>
  <si>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</si>
  <si>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</si>
  <si>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z.</t>
  </si>
  <si>
    <t>aa.</t>
  </si>
  <si>
    <t>ab.</t>
  </si>
  <si>
    <t>ac.</t>
  </si>
  <si>
    <t>ad.</t>
  </si>
  <si>
    <t>Name……….……..……...…….</t>
  </si>
  <si>
    <t>Measures</t>
  </si>
  <si>
    <t>Equivalents</t>
  </si>
  <si>
    <t>mm</t>
  </si>
  <si>
    <t>cm</t>
  </si>
  <si>
    <t>m</t>
  </si>
  <si>
    <t>km</t>
  </si>
  <si>
    <t>ml</t>
  </si>
  <si>
    <t>l</t>
  </si>
  <si>
    <t>g</t>
  </si>
  <si>
    <t>kg</t>
  </si>
  <si>
    <t>=</t>
  </si>
  <si>
    <t>____</t>
  </si>
  <si>
    <t>unit</t>
  </si>
  <si>
    <t>multiple</t>
  </si>
  <si>
    <t>3to5</t>
  </si>
  <si>
    <t>8to10</t>
  </si>
  <si>
    <t>+</t>
  </si>
  <si>
    <t>2D and 3D Shape Properties</t>
  </si>
  <si>
    <t>has</t>
  </si>
  <si>
    <t>triangle</t>
  </si>
  <si>
    <t>sides</t>
  </si>
  <si>
    <t>square</t>
  </si>
  <si>
    <t>corners</t>
  </si>
  <si>
    <t>pentagon</t>
  </si>
  <si>
    <t>edges</t>
  </si>
  <si>
    <t>octagon</t>
  </si>
  <si>
    <t>vertices</t>
  </si>
  <si>
    <t>hexagon</t>
  </si>
  <si>
    <t>faces</t>
  </si>
  <si>
    <t>decagaon</t>
  </si>
  <si>
    <t>rectangle</t>
  </si>
  <si>
    <t>cuboid</t>
  </si>
  <si>
    <t>triangular prism</t>
  </si>
  <si>
    <t>cylinder</t>
  </si>
  <si>
    <t>sphere</t>
  </si>
  <si>
    <t>sq-based pyramid</t>
  </si>
  <si>
    <t>cone</t>
  </si>
  <si>
    <t>tri-based pyramid</t>
  </si>
  <si>
    <t>cube</t>
  </si>
  <si>
    <t>hexagonal prism</t>
  </si>
  <si>
    <t>Angles</t>
  </si>
  <si>
    <t>Calculate the perimeter</t>
  </si>
  <si>
    <t>with</t>
  </si>
  <si>
    <t>cm edges</t>
  </si>
  <si>
    <t>equilateral triangle</t>
  </si>
  <si>
    <t>regular pentagon</t>
  </si>
  <si>
    <t>regular octagon</t>
  </si>
  <si>
    <t>regularhexagon</t>
  </si>
  <si>
    <t>regular decagaon</t>
  </si>
  <si>
    <t>Calculate the area</t>
  </si>
  <si>
    <t>right-angled triangle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</si>
</sst>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42" fillId="0" borderId="0" xfId="0" applyFont="1" applyAlignment="1">
      <alignment/>
    </xf>
    <xf numFmtId="16" fontId="0" fillId="0" borderId="0" xfId="0" applyNumberFormat="1" applyAlignment="1">
      <alignment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0" borderId="0" xfId="0" applyFont="1" applyAlignment="1">
      <alignment/>
    </xf>
    <xf numFmtId="16" fontId="6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/>
    </xf>
    <xf numFmtId="16" fontId="0" fillId="0" borderId="0" xfId="0" applyNumberFormat="1" applyAlignment="1">
      <alignment horizontal="right"/>
    </xf>
    <xf numFmtId="1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16" fontId="6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2" fillId="33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16" fontId="42" fillId="0" borderId="0" xfId="0" applyNumberFormat="1" applyFont="1" applyAlignment="1">
      <alignment/>
    </xf>
    <xf numFmtId="16" fontId="42" fillId="0" borderId="0" xfId="0" applyNumberFormat="1" applyFont="1" applyAlignment="1">
      <alignment horizontal="right"/>
    </xf>
    <xf numFmtId="0" fontId="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0" applyFont="1" applyAlignment="1">
      <alignment/>
    </xf>
    <xf numFmtId="16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 vertical="center"/>
    </xf>
    <xf numFmtId="0" fontId="3" fillId="0" borderId="0" xfId="0" applyFont="1" applyAlignment="1">
      <alignment horizontal="left"/>
    </xf>
    <xf numFmtId="0" fontId="5" fillId="33" borderId="0" xfId="0" applyFont="1" applyFill="1" applyAlignment="1">
      <alignment horizontal="right"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4" fillId="33" borderId="0" xfId="0" applyFont="1" applyFill="1" applyAlignment="1">
      <alignment horizontal="center" vertical="center"/>
    </xf>
    <xf numFmtId="0" fontId="4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NumberFormat="1" applyFont="1" applyFill="1" applyAlignment="1">
      <alignment horizontal="right" vertical="center"/>
    </xf>
    <xf numFmtId="0" fontId="4" fillId="34" borderId="0" xfId="0" applyNumberFormat="1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AP%20Utilities\resources\ASAP_Utilities_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zoomScale="70" zoomScaleNormal="70" zoomScalePageLayoutView="0" workbookViewId="0" topLeftCell="A1">
      <selection activeCell="N1" activeCellId="1" sqref="H1:H16384 N1:N16384"/>
    </sheetView>
  </sheetViews>
  <sheetFormatPr defaultColWidth="9.140625" defaultRowHeight="15"/>
  <cols>
    <col min="1" max="1" width="3.57421875" style="3" customWidth="1"/>
    <col min="2" max="2" width="18.8515625" style="55" customWidth="1"/>
    <col min="3" max="3" width="4.8515625" style="2" bestFit="1" customWidth="1"/>
    <col min="4" max="4" width="5.57421875" style="2" bestFit="1" customWidth="1"/>
    <col min="5" max="5" width="9.140625" style="56" bestFit="1" customWidth="1"/>
    <col min="6" max="6" width="6.57421875" style="4" customWidth="1"/>
    <col min="7" max="7" width="3.57421875" style="3" customWidth="1"/>
    <col min="8" max="8" width="18.7109375" style="98" customWidth="1"/>
    <col min="9" max="9" width="4.8515625" style="17" customWidth="1"/>
    <col min="10" max="10" width="5.57421875" style="17" bestFit="1" customWidth="1"/>
    <col min="11" max="11" width="9.140625" style="17" customWidth="1"/>
    <col min="12" max="12" width="6.57421875" style="4" customWidth="1"/>
    <col min="13" max="13" width="3.57421875" style="18" customWidth="1"/>
    <col min="14" max="14" width="18.7109375" style="98" customWidth="1"/>
    <col min="15" max="15" width="4.8515625" style="17" customWidth="1"/>
    <col min="16" max="16" width="5.57421875" style="17" bestFit="1" customWidth="1"/>
    <col min="17" max="17" width="9.140625" style="17" customWidth="1"/>
    <col min="18" max="18" width="3.8515625" style="42" customWidth="1"/>
    <col min="19" max="19" width="6.57421875" style="17" customWidth="1"/>
    <col min="20" max="20" width="6.57421875" style="17" hidden="1" customWidth="1"/>
    <col min="21" max="21" width="3.421875" style="0" hidden="1" customWidth="1"/>
    <col min="22" max="22" width="21.140625" style="0" hidden="1" customWidth="1"/>
    <col min="23" max="25" width="0" style="0" hidden="1" customWidth="1"/>
  </cols>
  <sheetData>
    <row r="1" spans="1:20" s="4" customFormat="1" ht="15.75">
      <c r="A1" s="22" t="s">
        <v>30</v>
      </c>
      <c r="B1" s="46"/>
      <c r="C1" s="11"/>
      <c r="D1" s="11"/>
      <c r="E1" s="11"/>
      <c r="F1" s="6"/>
      <c r="G1" s="22" t="str">
        <f>A1</f>
        <v>Name……….……..……...…….</v>
      </c>
      <c r="H1" s="96"/>
      <c r="I1" s="12"/>
      <c r="J1" s="12"/>
      <c r="K1" s="12"/>
      <c r="L1" s="6"/>
      <c r="M1" s="47" t="str">
        <f>A1</f>
        <v>Name……….……..……...…….</v>
      </c>
      <c r="N1" s="96"/>
      <c r="O1" s="12"/>
      <c r="P1" s="12"/>
      <c r="Q1" s="12"/>
      <c r="R1" s="19"/>
      <c r="S1" s="48"/>
      <c r="T1" s="48"/>
    </row>
    <row r="2" spans="1:20" s="1" customFormat="1" ht="23.25" customHeight="1">
      <c r="A2" s="7" t="s">
        <v>48</v>
      </c>
      <c r="B2" s="49"/>
      <c r="C2" s="8"/>
      <c r="D2" s="8"/>
      <c r="E2" s="35"/>
      <c r="F2" s="9"/>
      <c r="G2" s="7" t="str">
        <f>A2</f>
        <v>2D and 3D Shape Properties</v>
      </c>
      <c r="H2" s="96"/>
      <c r="I2" s="19"/>
      <c r="J2" s="19"/>
      <c r="K2" s="19"/>
      <c r="L2" s="6"/>
      <c r="M2" s="20" t="str">
        <f>A2</f>
        <v>2D and 3D Shape Properties</v>
      </c>
      <c r="N2" s="97"/>
      <c r="O2" s="21"/>
      <c r="P2" s="21"/>
      <c r="Q2" s="21"/>
      <c r="R2" s="21"/>
      <c r="S2" s="50"/>
      <c r="T2" s="50"/>
    </row>
    <row r="3" spans="1:20" s="1" customFormat="1" ht="23.25" customHeight="1">
      <c r="A3" s="51"/>
      <c r="B3" s="49"/>
      <c r="C3" s="8"/>
      <c r="D3" s="8"/>
      <c r="E3" s="35"/>
      <c r="F3" s="9"/>
      <c r="G3" s="7"/>
      <c r="H3" s="96"/>
      <c r="I3" s="19"/>
      <c r="J3" s="19"/>
      <c r="K3" s="19"/>
      <c r="L3" s="6"/>
      <c r="M3" s="20"/>
      <c r="N3" s="97"/>
      <c r="O3" s="21"/>
      <c r="P3" s="21"/>
      <c r="Q3" s="21"/>
      <c r="R3" s="21"/>
      <c r="S3" s="50"/>
      <c r="T3" s="50"/>
    </row>
    <row r="4" spans="1:20" s="1" customFormat="1" ht="13.5" customHeight="1">
      <c r="A4" s="7"/>
      <c r="B4" s="49"/>
      <c r="C4" s="8"/>
      <c r="D4" s="8"/>
      <c r="E4" s="35"/>
      <c r="F4" s="9"/>
      <c r="G4" s="7"/>
      <c r="H4" s="97"/>
      <c r="I4" s="15"/>
      <c r="J4" s="15"/>
      <c r="K4" s="15"/>
      <c r="L4" s="9"/>
      <c r="M4" s="7"/>
      <c r="N4" s="97"/>
      <c r="O4" s="15"/>
      <c r="P4" s="15"/>
      <c r="Q4" s="15"/>
      <c r="R4" s="21"/>
      <c r="S4" s="50"/>
      <c r="T4" s="50"/>
    </row>
    <row r="5" spans="1:25" ht="24.75" customHeight="1">
      <c r="A5" s="10" t="s">
        <v>0</v>
      </c>
      <c r="B5" s="52" t="str">
        <f>VLOOKUP(T5,$U$5:$V$19,2)</f>
        <v>octagon</v>
      </c>
      <c r="C5" s="53" t="s">
        <v>49</v>
      </c>
      <c r="D5" s="53" t="s">
        <v>42</v>
      </c>
      <c r="E5" s="53" t="str">
        <f ca="1">IF(T5&lt;=7,VLOOKUP(RANDBETWEEN(1,2),$X$5:$Y$6,2),VLOOKUP(RANDBETWEEN(3,5),$X$7:$Y$9,2))</f>
        <v>sides</v>
      </c>
      <c r="F5" s="53"/>
      <c r="G5" s="53" t="str">
        <f aca="true" t="shared" si="0" ref="G5:K24">A5</f>
        <v>a.</v>
      </c>
      <c r="H5" s="52" t="str">
        <f t="shared" si="0"/>
        <v>octagon</v>
      </c>
      <c r="I5" s="53" t="str">
        <f t="shared" si="0"/>
        <v>has</v>
      </c>
      <c r="J5" s="53" t="str">
        <f t="shared" si="0"/>
        <v>____</v>
      </c>
      <c r="K5" s="53" t="str">
        <f t="shared" si="0"/>
        <v>sides</v>
      </c>
      <c r="L5" s="53"/>
      <c r="M5" s="53" t="str">
        <f aca="true" t="shared" si="1" ref="M5:Q24">A5</f>
        <v>a.</v>
      </c>
      <c r="N5" s="52" t="str">
        <f t="shared" si="1"/>
        <v>octagon</v>
      </c>
      <c r="O5" s="53" t="str">
        <f t="shared" si="1"/>
        <v>has</v>
      </c>
      <c r="P5" s="53" t="str">
        <f t="shared" si="1"/>
        <v>____</v>
      </c>
      <c r="Q5" s="53" t="str">
        <f t="shared" si="1"/>
        <v>sides</v>
      </c>
      <c r="R5" s="53"/>
      <c r="S5" s="54"/>
      <c r="T5" s="28">
        <f ca="1">RANDBETWEEN(1,16)</f>
        <v>4</v>
      </c>
      <c r="U5">
        <v>1</v>
      </c>
      <c r="V5" t="s">
        <v>50</v>
      </c>
      <c r="X5">
        <v>1</v>
      </c>
      <c r="Y5" t="s">
        <v>51</v>
      </c>
    </row>
    <row r="6" spans="1:25" ht="24.75" customHeight="1">
      <c r="A6" s="10" t="s">
        <v>1</v>
      </c>
      <c r="B6" s="52" t="str">
        <f aca="true" t="shared" si="2" ref="B6:B24">VLOOKUP(T6,$U$5:$V$19,2)</f>
        <v>decagaon</v>
      </c>
      <c r="C6" s="53" t="s">
        <v>49</v>
      </c>
      <c r="D6" s="53" t="s">
        <v>42</v>
      </c>
      <c r="E6" s="53" t="str">
        <f aca="true" ca="1" t="shared" si="3" ref="E6:E24">IF(T6&lt;=7,VLOOKUP(RANDBETWEEN(1,2),$X$5:$Y$6,2),VLOOKUP(RANDBETWEEN(3,5),$X$7:$Y$9,2))</f>
        <v>corners</v>
      </c>
      <c r="F6" s="53"/>
      <c r="G6" s="53" t="str">
        <f t="shared" si="0"/>
        <v>b.</v>
      </c>
      <c r="H6" s="52" t="str">
        <f t="shared" si="0"/>
        <v>decagaon</v>
      </c>
      <c r="I6" s="53" t="str">
        <f t="shared" si="0"/>
        <v>has</v>
      </c>
      <c r="J6" s="53" t="str">
        <f t="shared" si="0"/>
        <v>____</v>
      </c>
      <c r="K6" s="53" t="str">
        <f t="shared" si="0"/>
        <v>corners</v>
      </c>
      <c r="L6" s="53"/>
      <c r="M6" s="53" t="str">
        <f t="shared" si="1"/>
        <v>b.</v>
      </c>
      <c r="N6" s="52" t="str">
        <f t="shared" si="1"/>
        <v>decagaon</v>
      </c>
      <c r="O6" s="53" t="str">
        <f t="shared" si="1"/>
        <v>has</v>
      </c>
      <c r="P6" s="53" t="str">
        <f t="shared" si="1"/>
        <v>____</v>
      </c>
      <c r="Q6" s="53" t="str">
        <f t="shared" si="1"/>
        <v>corners</v>
      </c>
      <c r="R6" s="53"/>
      <c r="S6" s="54"/>
      <c r="T6" s="28">
        <f aca="true" ca="1" t="shared" si="4" ref="T6:T24">RANDBETWEEN(1,16)</f>
        <v>6</v>
      </c>
      <c r="U6">
        <v>2</v>
      </c>
      <c r="V6" t="s">
        <v>52</v>
      </c>
      <c r="X6">
        <v>2</v>
      </c>
      <c r="Y6" t="s">
        <v>53</v>
      </c>
    </row>
    <row r="7" spans="1:25" ht="24.75" customHeight="1">
      <c r="A7" s="10" t="s">
        <v>2</v>
      </c>
      <c r="B7" s="52" t="str">
        <f t="shared" si="2"/>
        <v>sphere</v>
      </c>
      <c r="C7" s="53" t="s">
        <v>49</v>
      </c>
      <c r="D7" s="53" t="s">
        <v>42</v>
      </c>
      <c r="E7" s="53" t="str">
        <f ca="1" t="shared" si="3"/>
        <v>vertices</v>
      </c>
      <c r="F7" s="53"/>
      <c r="G7" s="53" t="str">
        <f t="shared" si="0"/>
        <v>c.</v>
      </c>
      <c r="H7" s="52" t="str">
        <f t="shared" si="0"/>
        <v>sphere</v>
      </c>
      <c r="I7" s="53" t="str">
        <f t="shared" si="0"/>
        <v>has</v>
      </c>
      <c r="J7" s="53" t="str">
        <f t="shared" si="0"/>
        <v>____</v>
      </c>
      <c r="K7" s="53" t="str">
        <f t="shared" si="0"/>
        <v>vertices</v>
      </c>
      <c r="L7" s="53"/>
      <c r="M7" s="53" t="str">
        <f t="shared" si="1"/>
        <v>c.</v>
      </c>
      <c r="N7" s="52" t="str">
        <f t="shared" si="1"/>
        <v>sphere</v>
      </c>
      <c r="O7" s="53" t="str">
        <f t="shared" si="1"/>
        <v>has</v>
      </c>
      <c r="P7" s="53" t="str">
        <f t="shared" si="1"/>
        <v>____</v>
      </c>
      <c r="Q7" s="53" t="str">
        <f t="shared" si="1"/>
        <v>vertices</v>
      </c>
      <c r="R7" s="53"/>
      <c r="S7" s="54"/>
      <c r="T7" s="28">
        <f ca="1" t="shared" si="4"/>
        <v>11</v>
      </c>
      <c r="U7">
        <v>3</v>
      </c>
      <c r="V7" t="s">
        <v>54</v>
      </c>
      <c r="X7">
        <v>3</v>
      </c>
      <c r="Y7" t="s">
        <v>55</v>
      </c>
    </row>
    <row r="8" spans="1:25" ht="24.75" customHeight="1">
      <c r="A8" s="10" t="s">
        <v>3</v>
      </c>
      <c r="B8" s="52" t="str">
        <f t="shared" si="2"/>
        <v>tri-based pyramid</v>
      </c>
      <c r="C8" s="53" t="s">
        <v>49</v>
      </c>
      <c r="D8" s="53" t="s">
        <v>42</v>
      </c>
      <c r="E8" s="53" t="str">
        <f ca="1" t="shared" si="3"/>
        <v>faces</v>
      </c>
      <c r="F8" s="53"/>
      <c r="G8" s="53" t="str">
        <f t="shared" si="0"/>
        <v>d.</v>
      </c>
      <c r="H8" s="52" t="str">
        <f t="shared" si="0"/>
        <v>tri-based pyramid</v>
      </c>
      <c r="I8" s="53" t="str">
        <f t="shared" si="0"/>
        <v>has</v>
      </c>
      <c r="J8" s="53" t="str">
        <f t="shared" si="0"/>
        <v>____</v>
      </c>
      <c r="K8" s="53" t="str">
        <f t="shared" si="0"/>
        <v>faces</v>
      </c>
      <c r="L8" s="53"/>
      <c r="M8" s="53" t="str">
        <f t="shared" si="1"/>
        <v>d.</v>
      </c>
      <c r="N8" s="52" t="str">
        <f t="shared" si="1"/>
        <v>tri-based pyramid</v>
      </c>
      <c r="O8" s="53" t="str">
        <f t="shared" si="1"/>
        <v>has</v>
      </c>
      <c r="P8" s="53" t="str">
        <f t="shared" si="1"/>
        <v>____</v>
      </c>
      <c r="Q8" s="53" t="str">
        <f t="shared" si="1"/>
        <v>faces</v>
      </c>
      <c r="R8" s="53"/>
      <c r="S8" s="54"/>
      <c r="T8" s="28">
        <f ca="1" t="shared" si="4"/>
        <v>14</v>
      </c>
      <c r="U8">
        <v>4</v>
      </c>
      <c r="V8" t="s">
        <v>56</v>
      </c>
      <c r="X8">
        <v>4</v>
      </c>
      <c r="Y8" t="s">
        <v>57</v>
      </c>
    </row>
    <row r="9" spans="1:25" ht="24.75" customHeight="1">
      <c r="A9" s="10" t="s">
        <v>4</v>
      </c>
      <c r="B9" s="52" t="str">
        <f t="shared" si="2"/>
        <v>cuboid</v>
      </c>
      <c r="C9" s="53" t="s">
        <v>49</v>
      </c>
      <c r="D9" s="53" t="s">
        <v>42</v>
      </c>
      <c r="E9" s="53" t="str">
        <f ca="1" t="shared" si="3"/>
        <v>edges</v>
      </c>
      <c r="F9" s="53"/>
      <c r="G9" s="53" t="str">
        <f t="shared" si="0"/>
        <v>e.</v>
      </c>
      <c r="H9" s="52" t="str">
        <f t="shared" si="0"/>
        <v>cuboid</v>
      </c>
      <c r="I9" s="53" t="str">
        <f t="shared" si="0"/>
        <v>has</v>
      </c>
      <c r="J9" s="53" t="str">
        <f t="shared" si="0"/>
        <v>____</v>
      </c>
      <c r="K9" s="53" t="str">
        <f t="shared" si="0"/>
        <v>edges</v>
      </c>
      <c r="L9" s="53"/>
      <c r="M9" s="53" t="str">
        <f t="shared" si="1"/>
        <v>e.</v>
      </c>
      <c r="N9" s="52" t="str">
        <f t="shared" si="1"/>
        <v>cuboid</v>
      </c>
      <c r="O9" s="53" t="str">
        <f t="shared" si="1"/>
        <v>has</v>
      </c>
      <c r="P9" s="53" t="str">
        <f t="shared" si="1"/>
        <v>____</v>
      </c>
      <c r="Q9" s="53" t="str">
        <f t="shared" si="1"/>
        <v>edges</v>
      </c>
      <c r="R9" s="53"/>
      <c r="S9" s="54"/>
      <c r="T9" s="28">
        <f ca="1" t="shared" si="4"/>
        <v>8</v>
      </c>
      <c r="U9">
        <v>5</v>
      </c>
      <c r="V9" t="s">
        <v>58</v>
      </c>
      <c r="X9">
        <v>5</v>
      </c>
      <c r="Y9" t="s">
        <v>59</v>
      </c>
    </row>
    <row r="10" spans="1:22" ht="24.75" customHeight="1">
      <c r="A10" s="10" t="s">
        <v>5</v>
      </c>
      <c r="B10" s="52" t="str">
        <f t="shared" si="2"/>
        <v>tri-based pyramid</v>
      </c>
      <c r="C10" s="53" t="s">
        <v>49</v>
      </c>
      <c r="D10" s="53" t="s">
        <v>42</v>
      </c>
      <c r="E10" s="53" t="str">
        <f ca="1" t="shared" si="3"/>
        <v>vertices</v>
      </c>
      <c r="F10" s="53"/>
      <c r="G10" s="53" t="str">
        <f t="shared" si="0"/>
        <v>f.</v>
      </c>
      <c r="H10" s="52" t="str">
        <f t="shared" si="0"/>
        <v>tri-based pyramid</v>
      </c>
      <c r="I10" s="53" t="str">
        <f t="shared" si="0"/>
        <v>has</v>
      </c>
      <c r="J10" s="53" t="str">
        <f t="shared" si="0"/>
        <v>____</v>
      </c>
      <c r="K10" s="53" t="str">
        <f t="shared" si="0"/>
        <v>vertices</v>
      </c>
      <c r="L10" s="53"/>
      <c r="M10" s="53" t="str">
        <f t="shared" si="1"/>
        <v>f.</v>
      </c>
      <c r="N10" s="52" t="str">
        <f t="shared" si="1"/>
        <v>tri-based pyramid</v>
      </c>
      <c r="O10" s="53" t="str">
        <f t="shared" si="1"/>
        <v>has</v>
      </c>
      <c r="P10" s="53" t="str">
        <f t="shared" si="1"/>
        <v>____</v>
      </c>
      <c r="Q10" s="53" t="str">
        <f t="shared" si="1"/>
        <v>vertices</v>
      </c>
      <c r="R10" s="53"/>
      <c r="S10" s="54"/>
      <c r="T10" s="28">
        <f ca="1" t="shared" si="4"/>
        <v>14</v>
      </c>
      <c r="U10">
        <v>6</v>
      </c>
      <c r="V10" t="s">
        <v>60</v>
      </c>
    </row>
    <row r="11" spans="1:22" ht="24.75" customHeight="1">
      <c r="A11" s="10" t="s">
        <v>6</v>
      </c>
      <c r="B11" s="52" t="str">
        <f t="shared" si="2"/>
        <v>triangle</v>
      </c>
      <c r="C11" s="53" t="s">
        <v>49</v>
      </c>
      <c r="D11" s="53" t="s">
        <v>42</v>
      </c>
      <c r="E11" s="53" t="str">
        <f ca="1" t="shared" si="3"/>
        <v>corners</v>
      </c>
      <c r="F11" s="53"/>
      <c r="G11" s="53" t="str">
        <f t="shared" si="0"/>
        <v>g.</v>
      </c>
      <c r="H11" s="52" t="str">
        <f t="shared" si="0"/>
        <v>triangle</v>
      </c>
      <c r="I11" s="53" t="str">
        <f t="shared" si="0"/>
        <v>has</v>
      </c>
      <c r="J11" s="53" t="str">
        <f t="shared" si="0"/>
        <v>____</v>
      </c>
      <c r="K11" s="53" t="str">
        <f t="shared" si="0"/>
        <v>corners</v>
      </c>
      <c r="L11" s="53"/>
      <c r="M11" s="53" t="str">
        <f t="shared" si="1"/>
        <v>g.</v>
      </c>
      <c r="N11" s="52" t="str">
        <f t="shared" si="1"/>
        <v>triangle</v>
      </c>
      <c r="O11" s="53" t="str">
        <f t="shared" si="1"/>
        <v>has</v>
      </c>
      <c r="P11" s="53" t="str">
        <f t="shared" si="1"/>
        <v>____</v>
      </c>
      <c r="Q11" s="53" t="str">
        <f t="shared" si="1"/>
        <v>corners</v>
      </c>
      <c r="R11" s="53"/>
      <c r="S11" s="54"/>
      <c r="T11" s="28">
        <f ca="1" t="shared" si="4"/>
        <v>1</v>
      </c>
      <c r="U11">
        <v>7</v>
      </c>
      <c r="V11" t="s">
        <v>61</v>
      </c>
    </row>
    <row r="12" spans="1:22" ht="24.75" customHeight="1">
      <c r="A12" s="10" t="s">
        <v>7</v>
      </c>
      <c r="B12" s="52" t="str">
        <f t="shared" si="2"/>
        <v>cube</v>
      </c>
      <c r="C12" s="53" t="s">
        <v>49</v>
      </c>
      <c r="D12" s="53" t="s">
        <v>42</v>
      </c>
      <c r="E12" s="53" t="str">
        <f ca="1" t="shared" si="3"/>
        <v>vertices</v>
      </c>
      <c r="F12" s="53"/>
      <c r="G12" s="53" t="str">
        <f t="shared" si="0"/>
        <v>h.</v>
      </c>
      <c r="H12" s="52" t="str">
        <f t="shared" si="0"/>
        <v>cube</v>
      </c>
      <c r="I12" s="53" t="str">
        <f t="shared" si="0"/>
        <v>has</v>
      </c>
      <c r="J12" s="53" t="str">
        <f t="shared" si="0"/>
        <v>____</v>
      </c>
      <c r="K12" s="53" t="str">
        <f t="shared" si="0"/>
        <v>vertices</v>
      </c>
      <c r="L12" s="53"/>
      <c r="M12" s="53" t="str">
        <f t="shared" si="1"/>
        <v>h.</v>
      </c>
      <c r="N12" s="52" t="str">
        <f t="shared" si="1"/>
        <v>cube</v>
      </c>
      <c r="O12" s="53" t="str">
        <f t="shared" si="1"/>
        <v>has</v>
      </c>
      <c r="P12" s="53" t="str">
        <f t="shared" si="1"/>
        <v>____</v>
      </c>
      <c r="Q12" s="53" t="str">
        <f t="shared" si="1"/>
        <v>vertices</v>
      </c>
      <c r="R12" s="53"/>
      <c r="S12" s="54"/>
      <c r="T12" s="28">
        <f ca="1" t="shared" si="4"/>
        <v>16</v>
      </c>
      <c r="U12">
        <v>8</v>
      </c>
      <c r="V12" t="s">
        <v>62</v>
      </c>
    </row>
    <row r="13" spans="1:22" ht="24.75" customHeight="1">
      <c r="A13" s="10" t="s">
        <v>8</v>
      </c>
      <c r="B13" s="52" t="str">
        <f t="shared" si="2"/>
        <v>cone</v>
      </c>
      <c r="C13" s="53" t="s">
        <v>49</v>
      </c>
      <c r="D13" s="53" t="s">
        <v>42</v>
      </c>
      <c r="E13" s="53" t="str">
        <f ca="1" t="shared" si="3"/>
        <v>faces</v>
      </c>
      <c r="F13" s="53"/>
      <c r="G13" s="53" t="str">
        <f t="shared" si="0"/>
        <v>i.</v>
      </c>
      <c r="H13" s="52" t="str">
        <f t="shared" si="0"/>
        <v>cone</v>
      </c>
      <c r="I13" s="53" t="str">
        <f t="shared" si="0"/>
        <v>has</v>
      </c>
      <c r="J13" s="53" t="str">
        <f t="shared" si="0"/>
        <v>____</v>
      </c>
      <c r="K13" s="53" t="str">
        <f t="shared" si="0"/>
        <v>faces</v>
      </c>
      <c r="L13" s="53"/>
      <c r="M13" s="53" t="str">
        <f t="shared" si="1"/>
        <v>i.</v>
      </c>
      <c r="N13" s="52" t="str">
        <f t="shared" si="1"/>
        <v>cone</v>
      </c>
      <c r="O13" s="53" t="str">
        <f t="shared" si="1"/>
        <v>has</v>
      </c>
      <c r="P13" s="53" t="str">
        <f t="shared" si="1"/>
        <v>____</v>
      </c>
      <c r="Q13" s="53" t="str">
        <f t="shared" si="1"/>
        <v>faces</v>
      </c>
      <c r="R13" s="53"/>
      <c r="S13" s="54"/>
      <c r="T13" s="28">
        <f ca="1" t="shared" si="4"/>
        <v>13</v>
      </c>
      <c r="U13">
        <v>9</v>
      </c>
      <c r="V13" t="s">
        <v>63</v>
      </c>
    </row>
    <row r="14" spans="1:22" ht="24.75" customHeight="1">
      <c r="A14" s="10" t="s">
        <v>9</v>
      </c>
      <c r="B14" s="52" t="str">
        <f t="shared" si="2"/>
        <v>tri-based pyramid</v>
      </c>
      <c r="C14" s="53" t="s">
        <v>49</v>
      </c>
      <c r="D14" s="53" t="s">
        <v>42</v>
      </c>
      <c r="E14" s="53" t="str">
        <f ca="1" t="shared" si="3"/>
        <v>vertices</v>
      </c>
      <c r="F14" s="53"/>
      <c r="G14" s="53" t="str">
        <f t="shared" si="0"/>
        <v>j.</v>
      </c>
      <c r="H14" s="52" t="str">
        <f t="shared" si="0"/>
        <v>tri-based pyramid</v>
      </c>
      <c r="I14" s="53" t="str">
        <f t="shared" si="0"/>
        <v>has</v>
      </c>
      <c r="J14" s="53" t="str">
        <f t="shared" si="0"/>
        <v>____</v>
      </c>
      <c r="K14" s="53" t="str">
        <f t="shared" si="0"/>
        <v>vertices</v>
      </c>
      <c r="L14" s="53"/>
      <c r="M14" s="53" t="str">
        <f t="shared" si="1"/>
        <v>j.</v>
      </c>
      <c r="N14" s="52" t="str">
        <f t="shared" si="1"/>
        <v>tri-based pyramid</v>
      </c>
      <c r="O14" s="53" t="str">
        <f t="shared" si="1"/>
        <v>has</v>
      </c>
      <c r="P14" s="53" t="str">
        <f t="shared" si="1"/>
        <v>____</v>
      </c>
      <c r="Q14" s="53" t="str">
        <f t="shared" si="1"/>
        <v>vertices</v>
      </c>
      <c r="R14" s="53"/>
      <c r="S14" s="54"/>
      <c r="T14" s="28">
        <f ca="1" t="shared" si="4"/>
        <v>14</v>
      </c>
      <c r="U14">
        <v>10</v>
      </c>
      <c r="V14" t="s">
        <v>64</v>
      </c>
    </row>
    <row r="15" spans="1:22" ht="24.75" customHeight="1">
      <c r="A15" s="10" t="s">
        <v>10</v>
      </c>
      <c r="B15" s="52" t="str">
        <f t="shared" si="2"/>
        <v>cone</v>
      </c>
      <c r="C15" s="53" t="s">
        <v>49</v>
      </c>
      <c r="D15" s="53" t="s">
        <v>42</v>
      </c>
      <c r="E15" s="53" t="str">
        <f ca="1" t="shared" si="3"/>
        <v>edges</v>
      </c>
      <c r="F15" s="53"/>
      <c r="G15" s="53" t="str">
        <f t="shared" si="0"/>
        <v>k.</v>
      </c>
      <c r="H15" s="52" t="str">
        <f t="shared" si="0"/>
        <v>cone</v>
      </c>
      <c r="I15" s="53" t="str">
        <f t="shared" si="0"/>
        <v>has</v>
      </c>
      <c r="J15" s="53" t="str">
        <f t="shared" si="0"/>
        <v>____</v>
      </c>
      <c r="K15" s="53" t="str">
        <f t="shared" si="0"/>
        <v>edges</v>
      </c>
      <c r="L15" s="53"/>
      <c r="M15" s="53" t="str">
        <f t="shared" si="1"/>
        <v>k.</v>
      </c>
      <c r="N15" s="52" t="str">
        <f t="shared" si="1"/>
        <v>cone</v>
      </c>
      <c r="O15" s="53" t="str">
        <f t="shared" si="1"/>
        <v>has</v>
      </c>
      <c r="P15" s="53" t="str">
        <f t="shared" si="1"/>
        <v>____</v>
      </c>
      <c r="Q15" s="53" t="str">
        <f t="shared" si="1"/>
        <v>edges</v>
      </c>
      <c r="R15" s="53"/>
      <c r="S15" s="54"/>
      <c r="T15" s="28">
        <f ca="1" t="shared" si="4"/>
        <v>13</v>
      </c>
      <c r="U15">
        <v>11</v>
      </c>
      <c r="V15" t="s">
        <v>65</v>
      </c>
    </row>
    <row r="16" spans="1:22" ht="24.75" customHeight="1">
      <c r="A16" s="10" t="s">
        <v>11</v>
      </c>
      <c r="B16" s="52" t="str">
        <f t="shared" si="2"/>
        <v>tri-based pyramid</v>
      </c>
      <c r="C16" s="53" t="s">
        <v>49</v>
      </c>
      <c r="D16" s="53" t="s">
        <v>42</v>
      </c>
      <c r="E16" s="53" t="str">
        <f ca="1" t="shared" si="3"/>
        <v>faces</v>
      </c>
      <c r="F16" s="53"/>
      <c r="G16" s="53" t="str">
        <f t="shared" si="0"/>
        <v>l.</v>
      </c>
      <c r="H16" s="52" t="str">
        <f t="shared" si="0"/>
        <v>tri-based pyramid</v>
      </c>
      <c r="I16" s="53" t="str">
        <f t="shared" si="0"/>
        <v>has</v>
      </c>
      <c r="J16" s="53" t="str">
        <f t="shared" si="0"/>
        <v>____</v>
      </c>
      <c r="K16" s="53" t="str">
        <f t="shared" si="0"/>
        <v>faces</v>
      </c>
      <c r="L16" s="53"/>
      <c r="M16" s="53" t="str">
        <f t="shared" si="1"/>
        <v>l.</v>
      </c>
      <c r="N16" s="52" t="str">
        <f t="shared" si="1"/>
        <v>tri-based pyramid</v>
      </c>
      <c r="O16" s="53" t="str">
        <f t="shared" si="1"/>
        <v>has</v>
      </c>
      <c r="P16" s="53" t="str">
        <f t="shared" si="1"/>
        <v>____</v>
      </c>
      <c r="Q16" s="53" t="str">
        <f t="shared" si="1"/>
        <v>faces</v>
      </c>
      <c r="R16" s="53"/>
      <c r="S16" s="54"/>
      <c r="T16" s="28">
        <f ca="1" t="shared" si="4"/>
        <v>14</v>
      </c>
      <c r="U16">
        <v>12</v>
      </c>
      <c r="V16" t="s">
        <v>66</v>
      </c>
    </row>
    <row r="17" spans="1:22" ht="24.75" customHeight="1">
      <c r="A17" s="10" t="s">
        <v>12</v>
      </c>
      <c r="B17" s="52" t="str">
        <f t="shared" si="2"/>
        <v>pentagon</v>
      </c>
      <c r="C17" s="53" t="s">
        <v>49</v>
      </c>
      <c r="D17" s="53" t="s">
        <v>42</v>
      </c>
      <c r="E17" s="53" t="str">
        <f ca="1" t="shared" si="3"/>
        <v>corners</v>
      </c>
      <c r="F17" s="53"/>
      <c r="G17" s="53" t="str">
        <f t="shared" si="0"/>
        <v>m.</v>
      </c>
      <c r="H17" s="52" t="str">
        <f t="shared" si="0"/>
        <v>pentagon</v>
      </c>
      <c r="I17" s="53" t="str">
        <f t="shared" si="0"/>
        <v>has</v>
      </c>
      <c r="J17" s="53" t="str">
        <f t="shared" si="0"/>
        <v>____</v>
      </c>
      <c r="K17" s="53" t="str">
        <f t="shared" si="0"/>
        <v>corners</v>
      </c>
      <c r="L17" s="53"/>
      <c r="M17" s="53" t="str">
        <f t="shared" si="1"/>
        <v>m.</v>
      </c>
      <c r="N17" s="52" t="str">
        <f t="shared" si="1"/>
        <v>pentagon</v>
      </c>
      <c r="O17" s="53" t="str">
        <f t="shared" si="1"/>
        <v>has</v>
      </c>
      <c r="P17" s="53" t="str">
        <f t="shared" si="1"/>
        <v>____</v>
      </c>
      <c r="Q17" s="53" t="str">
        <f t="shared" si="1"/>
        <v>corners</v>
      </c>
      <c r="R17" s="53"/>
      <c r="S17" s="54"/>
      <c r="T17" s="28">
        <f ca="1" t="shared" si="4"/>
        <v>3</v>
      </c>
      <c r="U17">
        <v>13</v>
      </c>
      <c r="V17" t="s">
        <v>67</v>
      </c>
    </row>
    <row r="18" spans="1:22" ht="24.75" customHeight="1">
      <c r="A18" s="10" t="s">
        <v>13</v>
      </c>
      <c r="B18" s="52" t="str">
        <f t="shared" si="2"/>
        <v>cube</v>
      </c>
      <c r="C18" s="53" t="s">
        <v>49</v>
      </c>
      <c r="D18" s="53" t="s">
        <v>42</v>
      </c>
      <c r="E18" s="53" t="str">
        <f ca="1" t="shared" si="3"/>
        <v>vertices</v>
      </c>
      <c r="F18" s="53"/>
      <c r="G18" s="53" t="str">
        <f t="shared" si="0"/>
        <v>n.</v>
      </c>
      <c r="H18" s="52" t="str">
        <f t="shared" si="0"/>
        <v>cube</v>
      </c>
      <c r="I18" s="53" t="str">
        <f t="shared" si="0"/>
        <v>has</v>
      </c>
      <c r="J18" s="53" t="str">
        <f t="shared" si="0"/>
        <v>____</v>
      </c>
      <c r="K18" s="53" t="str">
        <f t="shared" si="0"/>
        <v>vertices</v>
      </c>
      <c r="L18" s="53"/>
      <c r="M18" s="53" t="str">
        <f t="shared" si="1"/>
        <v>n.</v>
      </c>
      <c r="N18" s="52" t="str">
        <f t="shared" si="1"/>
        <v>cube</v>
      </c>
      <c r="O18" s="53" t="str">
        <f t="shared" si="1"/>
        <v>has</v>
      </c>
      <c r="P18" s="53" t="str">
        <f t="shared" si="1"/>
        <v>____</v>
      </c>
      <c r="Q18" s="53" t="str">
        <f t="shared" si="1"/>
        <v>vertices</v>
      </c>
      <c r="R18" s="53"/>
      <c r="S18" s="54"/>
      <c r="T18" s="28">
        <f ca="1" t="shared" si="4"/>
        <v>16</v>
      </c>
      <c r="U18">
        <v>14</v>
      </c>
      <c r="V18" t="s">
        <v>68</v>
      </c>
    </row>
    <row r="19" spans="1:22" ht="24.75" customHeight="1">
      <c r="A19" s="10" t="s">
        <v>14</v>
      </c>
      <c r="B19" s="52" t="str">
        <f t="shared" si="2"/>
        <v>square</v>
      </c>
      <c r="C19" s="53" t="s">
        <v>49</v>
      </c>
      <c r="D19" s="53" t="s">
        <v>42</v>
      </c>
      <c r="E19" s="53" t="str">
        <f ca="1" t="shared" si="3"/>
        <v>sides</v>
      </c>
      <c r="F19" s="53"/>
      <c r="G19" s="53" t="str">
        <f t="shared" si="0"/>
        <v>o.</v>
      </c>
      <c r="H19" s="52" t="str">
        <f t="shared" si="0"/>
        <v>square</v>
      </c>
      <c r="I19" s="53" t="str">
        <f t="shared" si="0"/>
        <v>has</v>
      </c>
      <c r="J19" s="53" t="str">
        <f t="shared" si="0"/>
        <v>____</v>
      </c>
      <c r="K19" s="53" t="str">
        <f t="shared" si="0"/>
        <v>sides</v>
      </c>
      <c r="L19" s="53"/>
      <c r="M19" s="53" t="str">
        <f t="shared" si="1"/>
        <v>o.</v>
      </c>
      <c r="N19" s="52" t="str">
        <f t="shared" si="1"/>
        <v>square</v>
      </c>
      <c r="O19" s="53" t="str">
        <f t="shared" si="1"/>
        <v>has</v>
      </c>
      <c r="P19" s="53" t="str">
        <f t="shared" si="1"/>
        <v>____</v>
      </c>
      <c r="Q19" s="53" t="str">
        <f t="shared" si="1"/>
        <v>sides</v>
      </c>
      <c r="R19" s="53"/>
      <c r="S19" s="54"/>
      <c r="T19" s="28">
        <f ca="1" t="shared" si="4"/>
        <v>2</v>
      </c>
      <c r="U19">
        <v>15</v>
      </c>
      <c r="V19" t="s">
        <v>69</v>
      </c>
    </row>
    <row r="20" spans="1:22" ht="24.75" customHeight="1">
      <c r="A20" s="10" t="s">
        <v>15</v>
      </c>
      <c r="B20" s="52" t="str">
        <f t="shared" si="2"/>
        <v>tri-based pyramid</v>
      </c>
      <c r="C20" s="53" t="s">
        <v>49</v>
      </c>
      <c r="D20" s="53" t="s">
        <v>42</v>
      </c>
      <c r="E20" s="53" t="str">
        <f ca="1" t="shared" si="3"/>
        <v>edges</v>
      </c>
      <c r="F20" s="53"/>
      <c r="G20" s="53" t="str">
        <f t="shared" si="0"/>
        <v>p.</v>
      </c>
      <c r="H20" s="52" t="str">
        <f t="shared" si="0"/>
        <v>tri-based pyramid</v>
      </c>
      <c r="I20" s="53" t="str">
        <f t="shared" si="0"/>
        <v>has</v>
      </c>
      <c r="J20" s="53" t="str">
        <f t="shared" si="0"/>
        <v>____</v>
      </c>
      <c r="K20" s="53" t="str">
        <f t="shared" si="0"/>
        <v>edges</v>
      </c>
      <c r="L20" s="53"/>
      <c r="M20" s="53" t="str">
        <f t="shared" si="1"/>
        <v>p.</v>
      </c>
      <c r="N20" s="52" t="str">
        <f t="shared" si="1"/>
        <v>tri-based pyramid</v>
      </c>
      <c r="O20" s="53" t="str">
        <f t="shared" si="1"/>
        <v>has</v>
      </c>
      <c r="P20" s="53" t="str">
        <f t="shared" si="1"/>
        <v>____</v>
      </c>
      <c r="Q20" s="53" t="str">
        <f t="shared" si="1"/>
        <v>edges</v>
      </c>
      <c r="R20" s="53"/>
      <c r="S20" s="54"/>
      <c r="T20" s="28">
        <f ca="1" t="shared" si="4"/>
        <v>14</v>
      </c>
      <c r="U20">
        <v>16</v>
      </c>
      <c r="V20" t="s">
        <v>70</v>
      </c>
    </row>
    <row r="21" spans="1:20" ht="24.75" customHeight="1">
      <c r="A21" s="10" t="s">
        <v>16</v>
      </c>
      <c r="B21" s="52" t="str">
        <f t="shared" si="2"/>
        <v>octagon</v>
      </c>
      <c r="C21" s="53" t="s">
        <v>49</v>
      </c>
      <c r="D21" s="53" t="s">
        <v>42</v>
      </c>
      <c r="E21" s="53" t="str">
        <f ca="1" t="shared" si="3"/>
        <v>sides</v>
      </c>
      <c r="F21" s="53"/>
      <c r="G21" s="53" t="str">
        <f t="shared" si="0"/>
        <v>q.</v>
      </c>
      <c r="H21" s="52" t="str">
        <f t="shared" si="0"/>
        <v>octagon</v>
      </c>
      <c r="I21" s="53" t="str">
        <f>C21</f>
        <v>has</v>
      </c>
      <c r="J21" s="53" t="str">
        <f t="shared" si="0"/>
        <v>____</v>
      </c>
      <c r="K21" s="53" t="str">
        <f t="shared" si="0"/>
        <v>sides</v>
      </c>
      <c r="L21" s="53"/>
      <c r="M21" s="53" t="str">
        <f t="shared" si="1"/>
        <v>q.</v>
      </c>
      <c r="N21" s="52" t="str">
        <f t="shared" si="1"/>
        <v>octagon</v>
      </c>
      <c r="O21" s="53" t="str">
        <f>C21</f>
        <v>has</v>
      </c>
      <c r="P21" s="53" t="str">
        <f t="shared" si="1"/>
        <v>____</v>
      </c>
      <c r="Q21" s="53" t="str">
        <f t="shared" si="1"/>
        <v>sides</v>
      </c>
      <c r="R21" s="53"/>
      <c r="S21" s="54"/>
      <c r="T21" s="28">
        <f ca="1" t="shared" si="4"/>
        <v>4</v>
      </c>
    </row>
    <row r="22" spans="1:20" ht="24.75" customHeight="1">
      <c r="A22" s="10" t="s">
        <v>17</v>
      </c>
      <c r="B22" s="52" t="str">
        <f t="shared" si="2"/>
        <v>cylinder</v>
      </c>
      <c r="C22" s="53" t="s">
        <v>49</v>
      </c>
      <c r="D22" s="53" t="s">
        <v>42</v>
      </c>
      <c r="E22" s="53" t="str">
        <f ca="1" t="shared" si="3"/>
        <v>faces</v>
      </c>
      <c r="F22" s="53"/>
      <c r="G22" s="53" t="str">
        <f t="shared" si="0"/>
        <v>r.</v>
      </c>
      <c r="H22" s="52" t="str">
        <f t="shared" si="0"/>
        <v>cylinder</v>
      </c>
      <c r="I22" s="53" t="str">
        <f>C22</f>
        <v>has</v>
      </c>
      <c r="J22" s="53" t="str">
        <f t="shared" si="0"/>
        <v>____</v>
      </c>
      <c r="K22" s="53" t="str">
        <f t="shared" si="0"/>
        <v>faces</v>
      </c>
      <c r="L22" s="53"/>
      <c r="M22" s="53" t="str">
        <f t="shared" si="1"/>
        <v>r.</v>
      </c>
      <c r="N22" s="52" t="str">
        <f t="shared" si="1"/>
        <v>cylinder</v>
      </c>
      <c r="O22" s="53" t="str">
        <f>C22</f>
        <v>has</v>
      </c>
      <c r="P22" s="53" t="str">
        <f t="shared" si="1"/>
        <v>____</v>
      </c>
      <c r="Q22" s="53" t="str">
        <f t="shared" si="1"/>
        <v>faces</v>
      </c>
      <c r="R22" s="53"/>
      <c r="S22" s="54"/>
      <c r="T22" s="28">
        <f ca="1" t="shared" si="4"/>
        <v>10</v>
      </c>
    </row>
    <row r="23" spans="1:20" ht="24.75" customHeight="1">
      <c r="A23" s="10" t="s">
        <v>18</v>
      </c>
      <c r="B23" s="52" t="str">
        <f t="shared" si="2"/>
        <v>cube</v>
      </c>
      <c r="C23" s="53" t="s">
        <v>49</v>
      </c>
      <c r="D23" s="53" t="s">
        <v>42</v>
      </c>
      <c r="E23" s="53" t="str">
        <f ca="1" t="shared" si="3"/>
        <v>edges</v>
      </c>
      <c r="F23" s="53"/>
      <c r="G23" s="53" t="str">
        <f t="shared" si="0"/>
        <v>s.</v>
      </c>
      <c r="H23" s="52" t="str">
        <f t="shared" si="0"/>
        <v>cube</v>
      </c>
      <c r="I23" s="53" t="str">
        <f>C23</f>
        <v>has</v>
      </c>
      <c r="J23" s="53" t="str">
        <f t="shared" si="0"/>
        <v>____</v>
      </c>
      <c r="K23" s="53" t="str">
        <f t="shared" si="0"/>
        <v>edges</v>
      </c>
      <c r="L23" s="53"/>
      <c r="M23" s="53" t="str">
        <f t="shared" si="1"/>
        <v>s.</v>
      </c>
      <c r="N23" s="52" t="str">
        <f t="shared" si="1"/>
        <v>cube</v>
      </c>
      <c r="O23" s="53" t="str">
        <f>C23</f>
        <v>has</v>
      </c>
      <c r="P23" s="53" t="str">
        <f t="shared" si="1"/>
        <v>____</v>
      </c>
      <c r="Q23" s="53" t="str">
        <f t="shared" si="1"/>
        <v>edges</v>
      </c>
      <c r="R23" s="53"/>
      <c r="S23" s="54"/>
      <c r="T23" s="28">
        <f ca="1" t="shared" si="4"/>
        <v>15</v>
      </c>
    </row>
    <row r="24" spans="1:20" ht="24.75" customHeight="1">
      <c r="A24" s="10" t="s">
        <v>19</v>
      </c>
      <c r="B24" s="52" t="str">
        <f t="shared" si="2"/>
        <v>tri-based pyramid</v>
      </c>
      <c r="C24" s="53" t="s">
        <v>49</v>
      </c>
      <c r="D24" s="53" t="s">
        <v>42</v>
      </c>
      <c r="E24" s="53" t="str">
        <f ca="1" t="shared" si="3"/>
        <v>edges</v>
      </c>
      <c r="F24" s="53"/>
      <c r="G24" s="53" t="str">
        <f t="shared" si="0"/>
        <v>t.</v>
      </c>
      <c r="H24" s="52" t="str">
        <f t="shared" si="0"/>
        <v>tri-based pyramid</v>
      </c>
      <c r="I24" s="53" t="str">
        <f>C24</f>
        <v>has</v>
      </c>
      <c r="J24" s="53" t="str">
        <f t="shared" si="0"/>
        <v>____</v>
      </c>
      <c r="K24" s="53" t="str">
        <f t="shared" si="0"/>
        <v>edges</v>
      </c>
      <c r="L24" s="53"/>
      <c r="M24" s="53" t="str">
        <f t="shared" si="1"/>
        <v>t.</v>
      </c>
      <c r="N24" s="52" t="str">
        <f t="shared" si="1"/>
        <v>tri-based pyramid</v>
      </c>
      <c r="O24" s="53" t="str">
        <f>C24</f>
        <v>has</v>
      </c>
      <c r="P24" s="53" t="str">
        <f t="shared" si="1"/>
        <v>____</v>
      </c>
      <c r="Q24" s="53" t="str">
        <f t="shared" si="1"/>
        <v>edges</v>
      </c>
      <c r="R24" s="53"/>
      <c r="S24" s="54"/>
      <c r="T24" s="28">
        <f ca="1" t="shared" si="4"/>
        <v>14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00390625" style="3" customWidth="1"/>
    <col min="2" max="2" width="8.140625" style="2" customWidth="1"/>
    <col min="3" max="3" width="4.57421875" style="40" bestFit="1" customWidth="1"/>
    <col min="4" max="4" width="2.00390625" style="2" customWidth="1"/>
    <col min="5" max="5" width="8.00390625" style="2" customWidth="1"/>
    <col min="6" max="6" width="4.57421875" style="4" bestFit="1" customWidth="1"/>
    <col min="7" max="7" width="8.7109375" style="3" customWidth="1"/>
    <col min="8" max="8" width="8.140625" style="17" customWidth="1"/>
    <col min="9" max="9" width="5.00390625" style="42" bestFit="1" customWidth="1"/>
    <col min="10" max="10" width="2.00390625" style="17" customWidth="1"/>
    <col min="11" max="11" width="8.00390625" style="17" customWidth="1"/>
    <col min="12" max="12" width="5.00390625" style="4" bestFit="1" customWidth="1"/>
    <col min="13" max="13" width="8.7109375" style="18" customWidth="1"/>
    <col min="14" max="14" width="8.140625" style="17" customWidth="1"/>
    <col min="15" max="15" width="5.00390625" style="42" bestFit="1" customWidth="1"/>
    <col min="16" max="16" width="2.00390625" style="17" customWidth="1"/>
    <col min="17" max="17" width="8.00390625" style="17" customWidth="1"/>
    <col min="18" max="18" width="5.00390625" style="42" bestFit="1" customWidth="1"/>
    <col min="19" max="19" width="8.7109375" style="18" customWidth="1"/>
    <col min="20" max="20" width="8.140625" style="17" customWidth="1"/>
    <col min="21" max="21" width="5.00390625" style="42" bestFit="1" customWidth="1"/>
    <col min="22" max="22" width="2.00390625" style="17" customWidth="1"/>
    <col min="23" max="23" width="8.00390625" style="17" customWidth="1"/>
    <col min="24" max="24" width="5.00390625" style="4" bestFit="1" customWidth="1"/>
    <col min="25" max="25" width="6.57421875" style="17" customWidth="1"/>
    <col min="26" max="26" width="5.28125" style="29" hidden="1" customWidth="1"/>
    <col min="27" max="27" width="10.00390625" style="0" hidden="1" customWidth="1"/>
    <col min="28" max="33" width="8.421875" style="0" hidden="1" customWidth="1"/>
    <col min="34" max="34" width="3.421875" style="0" hidden="1" customWidth="1"/>
    <col min="35" max="35" width="7.57421875" style="0" hidden="1" customWidth="1"/>
    <col min="36" max="36" width="4.57421875" style="0" hidden="1" customWidth="1"/>
    <col min="37" max="37" width="9.140625" style="0" customWidth="1"/>
    <col min="38" max="38" width="7.7109375" style="0" bestFit="1" customWidth="1"/>
    <col min="39" max="39" width="9.421875" style="0" customWidth="1"/>
    <col min="40" max="40" width="8.7109375" style="0" bestFit="1" customWidth="1"/>
  </cols>
  <sheetData>
    <row r="1" spans="1:26" s="4" customFormat="1" ht="15.75">
      <c r="A1" s="22" t="s">
        <v>30</v>
      </c>
      <c r="B1" s="11"/>
      <c r="C1" s="5"/>
      <c r="D1" s="11"/>
      <c r="E1" s="11"/>
      <c r="F1" s="6"/>
      <c r="G1" s="31" t="str">
        <f>A1</f>
        <v>Name……….……..……...…….</v>
      </c>
      <c r="H1" s="12"/>
      <c r="I1" s="19"/>
      <c r="J1" s="12"/>
      <c r="K1" s="12"/>
      <c r="L1" s="6"/>
      <c r="M1" s="33" t="str">
        <f>A1</f>
        <v>Name……….……..……...…….</v>
      </c>
      <c r="N1" s="12"/>
      <c r="O1" s="19"/>
      <c r="P1" s="12"/>
      <c r="Q1" s="12"/>
      <c r="R1" s="19"/>
      <c r="S1" s="33" t="str">
        <f>A1</f>
        <v>Name……….……..……...…….</v>
      </c>
      <c r="T1" s="12"/>
      <c r="U1" s="19"/>
      <c r="V1" s="12"/>
      <c r="W1" s="12"/>
      <c r="X1" s="6"/>
      <c r="Y1" s="12"/>
      <c r="Z1" s="26"/>
    </row>
    <row r="2" spans="1:26" s="36" customFormat="1" ht="23.25" customHeight="1">
      <c r="A2" s="38"/>
      <c r="B2" s="34" t="s">
        <v>31</v>
      </c>
      <c r="C2" s="8"/>
      <c r="D2" s="35"/>
      <c r="E2" s="35"/>
      <c r="F2" s="8"/>
      <c r="G2" s="16"/>
      <c r="H2" s="34" t="str">
        <f>B2</f>
        <v>Measures</v>
      </c>
      <c r="I2" s="19"/>
      <c r="J2" s="12"/>
      <c r="K2" s="12"/>
      <c r="L2" s="19"/>
      <c r="M2" s="13"/>
      <c r="N2" s="14" t="str">
        <f>B2</f>
        <v>Measures</v>
      </c>
      <c r="O2" s="21"/>
      <c r="P2" s="15"/>
      <c r="Q2" s="15"/>
      <c r="R2" s="21"/>
      <c r="S2" s="15"/>
      <c r="T2" s="14" t="str">
        <f>B2</f>
        <v>Measures</v>
      </c>
      <c r="U2" s="20"/>
      <c r="V2" s="14"/>
      <c r="W2" s="14"/>
      <c r="X2" s="20"/>
      <c r="Y2" s="15"/>
      <c r="Z2" s="27"/>
    </row>
    <row r="3" spans="1:33" s="36" customFormat="1" ht="23.25" customHeight="1">
      <c r="A3" s="38"/>
      <c r="B3" s="37" t="s">
        <v>32</v>
      </c>
      <c r="C3" s="8"/>
      <c r="D3" s="35"/>
      <c r="E3" s="35"/>
      <c r="F3" s="8"/>
      <c r="G3" s="16"/>
      <c r="H3" s="34" t="str">
        <f>B3</f>
        <v>Equivalents</v>
      </c>
      <c r="I3" s="19"/>
      <c r="J3" s="12"/>
      <c r="K3" s="12"/>
      <c r="L3" s="19"/>
      <c r="M3" s="13"/>
      <c r="N3" s="14" t="str">
        <f>B3</f>
        <v>Equivalents</v>
      </c>
      <c r="O3" s="21"/>
      <c r="P3" s="15"/>
      <c r="Q3" s="15"/>
      <c r="R3" s="21"/>
      <c r="S3" s="15"/>
      <c r="T3" s="14" t="str">
        <f>B3</f>
        <v>Equivalents</v>
      </c>
      <c r="U3" s="20"/>
      <c r="V3" s="14"/>
      <c r="W3" s="14"/>
      <c r="X3" s="20"/>
      <c r="Y3" s="15"/>
      <c r="Z3" s="27"/>
      <c r="AB3" s="36">
        <v>1</v>
      </c>
      <c r="AC3" s="36">
        <v>2</v>
      </c>
      <c r="AD3" s="36" t="s">
        <v>45</v>
      </c>
      <c r="AE3" s="36">
        <v>6</v>
      </c>
      <c r="AF3" s="36">
        <v>7</v>
      </c>
      <c r="AG3" s="36" t="s">
        <v>46</v>
      </c>
    </row>
    <row r="4" spans="1:33" s="1" customFormat="1" ht="13.5" customHeight="1">
      <c r="A4" s="7"/>
      <c r="B4" s="8"/>
      <c r="C4" s="8"/>
      <c r="D4" s="8"/>
      <c r="E4" s="8"/>
      <c r="F4" s="9"/>
      <c r="G4" s="32"/>
      <c r="H4" s="15"/>
      <c r="I4" s="21"/>
      <c r="J4" s="15"/>
      <c r="K4" s="15"/>
      <c r="L4" s="9"/>
      <c r="M4" s="32"/>
      <c r="N4" s="15"/>
      <c r="O4" s="21"/>
      <c r="P4" s="15"/>
      <c r="Q4" s="15"/>
      <c r="R4" s="21"/>
      <c r="S4" s="32"/>
      <c r="T4" s="15"/>
      <c r="U4" s="21"/>
      <c r="V4" s="15"/>
      <c r="W4" s="15"/>
      <c r="X4" s="9"/>
      <c r="Y4" s="15"/>
      <c r="Z4" s="27" t="s">
        <v>43</v>
      </c>
      <c r="AA4" s="1" t="s">
        <v>44</v>
      </c>
      <c r="AB4" s="1">
        <v>1</v>
      </c>
      <c r="AC4" s="1">
        <v>2</v>
      </c>
      <c r="AD4" s="1">
        <v>3</v>
      </c>
      <c r="AE4" s="1">
        <v>4</v>
      </c>
      <c r="AF4" s="1">
        <v>5</v>
      </c>
      <c r="AG4" s="1">
        <v>6</v>
      </c>
    </row>
    <row r="5" spans="1:36" ht="16.5" customHeight="1">
      <c r="A5" s="10" t="s">
        <v>0</v>
      </c>
      <c r="B5" s="23">
        <f>IF(Z5=1,AB5,IF(Z5=2,AC5,IF(Z5&lt;=5,AD5,IF(Z5=6,AE5,IF(Z5=7,AF5,AG5)))))</f>
        <v>23</v>
      </c>
      <c r="C5" s="39" t="str">
        <f>VLOOKUP(Z5,$AH$5:$AI$14,2)</f>
        <v>cm</v>
      </c>
      <c r="D5" s="25" t="s">
        <v>41</v>
      </c>
      <c r="E5" s="23" t="s">
        <v>42</v>
      </c>
      <c r="F5" s="39" t="str">
        <f>VLOOKUP(Z5,$AH$5:$AJ$14,3)</f>
        <v>mm</v>
      </c>
      <c r="G5" s="24" t="str">
        <f aca="true" t="shared" si="0" ref="G5:L5">A5</f>
        <v>a.</v>
      </c>
      <c r="H5" s="23">
        <f t="shared" si="0"/>
        <v>23</v>
      </c>
      <c r="I5" s="41" t="str">
        <f t="shared" si="0"/>
        <v>cm</v>
      </c>
      <c r="J5" s="23" t="str">
        <f t="shared" si="0"/>
        <v>=</v>
      </c>
      <c r="K5" s="23" t="str">
        <f t="shared" si="0"/>
        <v>____</v>
      </c>
      <c r="L5" s="41" t="str">
        <f t="shared" si="0"/>
        <v>mm</v>
      </c>
      <c r="M5" s="24" t="str">
        <f aca="true" t="shared" si="1" ref="M5:R5">A5</f>
        <v>a.</v>
      </c>
      <c r="N5" s="23">
        <f t="shared" si="1"/>
        <v>23</v>
      </c>
      <c r="O5" s="41" t="str">
        <f t="shared" si="1"/>
        <v>cm</v>
      </c>
      <c r="P5" s="23" t="str">
        <f t="shared" si="1"/>
        <v>=</v>
      </c>
      <c r="Q5" s="23" t="str">
        <f t="shared" si="1"/>
        <v>____</v>
      </c>
      <c r="R5" s="41" t="str">
        <f t="shared" si="1"/>
        <v>mm</v>
      </c>
      <c r="S5" s="24" t="str">
        <f aca="true" t="shared" si="2" ref="S5:X5">A5</f>
        <v>a.</v>
      </c>
      <c r="T5" s="23">
        <f t="shared" si="2"/>
        <v>23</v>
      </c>
      <c r="U5" s="41" t="str">
        <f t="shared" si="2"/>
        <v>cm</v>
      </c>
      <c r="V5" s="23" t="str">
        <f t="shared" si="2"/>
        <v>=</v>
      </c>
      <c r="W5" s="23" t="str">
        <f t="shared" si="2"/>
        <v>____</v>
      </c>
      <c r="X5" s="41" t="str">
        <f t="shared" si="2"/>
        <v>mm</v>
      </c>
      <c r="Y5" s="23"/>
      <c r="Z5" s="28">
        <f ca="1">RANDBETWEEN(1,10)</f>
        <v>6</v>
      </c>
      <c r="AA5">
        <f ca="1">RANDBETWEEN(1,10)</f>
        <v>10</v>
      </c>
      <c r="AB5" s="44">
        <f ca="1">IF(AA5&lt;3,MROUND(RANDBETWEEN(1,10),1),IF(AA5&lt;7,MROUND(RANDBETWEEN(1,100),10),MROUND(RANDBETWEEN(1,100),1)))</f>
        <v>68</v>
      </c>
      <c r="AC5" s="44">
        <f ca="1">IF(AA5&lt;2,MROUND(RANDBETWEEN(1,100),1),IF(AA5&lt;5,MROUND(RANDBETWEEN(100,1000),100),IF(AA5&lt;8,MROUND(RANDBETWEEN(100,1000),10),MROUND(RANDBETWEEN(1,1000),1))))</f>
        <v>440</v>
      </c>
      <c r="AD5" s="44">
        <f ca="1">IF(AA5&lt;2,MROUND(RANDBETWEEN(1,1000),1),IF(AA5&lt;4,MROUND(RANDBETWEEN(1,10000),1000),IF(AA5&lt;6,MROUND(RANDBETWEEN(1,10000),100),IF(AA5&lt;9,MROUND(RANDBETWEEN(1,10000),10),MROUND(RANDBETWEEN(1,10000),1)))))</f>
        <v>251</v>
      </c>
      <c r="AE5" s="45">
        <f ca="1">IF(AA5&lt;3,ROUND(10*RAND(),1),IF(AA5&lt;6,MROUND(RANDBETWEEN(10,100),10),IF(AA5&lt;8,ROUND(100*RAND(),1),RANDBETWEEN(1,100))))</f>
        <v>23</v>
      </c>
      <c r="AF5" s="45">
        <f ca="1">IF(AA5&lt;3,ROUND(10*RAND(),2),IF(AA5&lt;6,RANDBETWEEN(1,10),ROUND(10*RAND(),1)))</f>
        <v>0.8</v>
      </c>
      <c r="AG5" s="45">
        <f ca="1">IF(AA5&lt;3,ROUND(10*RAND(),3),IF(AA5&lt;6,ROUND(RAND(),1),ROUND(RAND(),2)))</f>
        <v>0.09</v>
      </c>
      <c r="AH5">
        <v>1</v>
      </c>
      <c r="AI5" t="s">
        <v>33</v>
      </c>
      <c r="AJ5" t="s">
        <v>34</v>
      </c>
    </row>
    <row r="6" spans="1:36" ht="16.5" customHeight="1">
      <c r="A6" s="10" t="s">
        <v>1</v>
      </c>
      <c r="B6" s="23">
        <f aca="true" t="shared" si="3" ref="B6:B34">IF(Z6=1,AB6,IF(Z6=2,AC6,IF(Z6&lt;=5,AD6,IF(Z6=6,AE6,IF(Z6=7,AF6,AG6)))))</f>
        <v>0.2</v>
      </c>
      <c r="C6" s="39" t="str">
        <f aca="true" t="shared" si="4" ref="C6:C34">VLOOKUP(Z6,$AH$5:$AI$14,2)</f>
        <v>kg</v>
      </c>
      <c r="D6" s="25" t="s">
        <v>41</v>
      </c>
      <c r="E6" s="23" t="s">
        <v>42</v>
      </c>
      <c r="F6" s="39" t="str">
        <f aca="true" t="shared" si="5" ref="F6:F34">VLOOKUP(Z6,$AH$5:$AJ$14,3)</f>
        <v>g</v>
      </c>
      <c r="G6" s="24" t="str">
        <f aca="true" t="shared" si="6" ref="G6:G34">A6</f>
        <v>b.</v>
      </c>
      <c r="H6" s="23">
        <f aca="true" t="shared" si="7" ref="H6:H34">B6</f>
        <v>0.2</v>
      </c>
      <c r="I6" s="41" t="str">
        <f aca="true" t="shared" si="8" ref="I6:I34">C6</f>
        <v>kg</v>
      </c>
      <c r="J6" s="23" t="str">
        <f aca="true" t="shared" si="9" ref="J6:J34">D6</f>
        <v>=</v>
      </c>
      <c r="K6" s="23" t="str">
        <f aca="true" t="shared" si="10" ref="K6:K34">E6</f>
        <v>____</v>
      </c>
      <c r="L6" s="41" t="str">
        <f aca="true" t="shared" si="11" ref="L6:L34">F6</f>
        <v>g</v>
      </c>
      <c r="M6" s="24" t="str">
        <f aca="true" t="shared" si="12" ref="M6:M34">A6</f>
        <v>b.</v>
      </c>
      <c r="N6" s="23">
        <f aca="true" t="shared" si="13" ref="N6:N34">B6</f>
        <v>0.2</v>
      </c>
      <c r="O6" s="41" t="str">
        <f aca="true" t="shared" si="14" ref="O6:O34">C6</f>
        <v>kg</v>
      </c>
      <c r="P6" s="23" t="str">
        <f aca="true" t="shared" si="15" ref="P6:P34">D6</f>
        <v>=</v>
      </c>
      <c r="Q6" s="23" t="str">
        <f aca="true" t="shared" si="16" ref="Q6:Q34">E6</f>
        <v>____</v>
      </c>
      <c r="R6" s="41" t="str">
        <f aca="true" t="shared" si="17" ref="R6:R34">F6</f>
        <v>g</v>
      </c>
      <c r="S6" s="24" t="str">
        <f aca="true" t="shared" si="18" ref="S6:S34">A6</f>
        <v>b.</v>
      </c>
      <c r="T6" s="23">
        <f aca="true" t="shared" si="19" ref="T6:T34">B6</f>
        <v>0.2</v>
      </c>
      <c r="U6" s="41" t="str">
        <f aca="true" t="shared" si="20" ref="U6:U34">C6</f>
        <v>kg</v>
      </c>
      <c r="V6" s="23" t="str">
        <f aca="true" t="shared" si="21" ref="V6:V34">D6</f>
        <v>=</v>
      </c>
      <c r="W6" s="23" t="str">
        <f aca="true" t="shared" si="22" ref="W6:W34">E6</f>
        <v>____</v>
      </c>
      <c r="X6" s="41" t="str">
        <f aca="true" t="shared" si="23" ref="X6:X34">F6</f>
        <v>g</v>
      </c>
      <c r="Y6" s="5"/>
      <c r="Z6" s="28">
        <f aca="true" ca="1" t="shared" si="24" ref="Z6:Z34">RANDBETWEEN(1,10)</f>
        <v>10</v>
      </c>
      <c r="AA6">
        <f aca="true" ca="1" t="shared" si="25" ref="AA6:AA34">RANDBETWEEN(1,10)</f>
        <v>4</v>
      </c>
      <c r="AB6" s="44">
        <f aca="true" ca="1" t="shared" si="26" ref="AB6:AB34">IF(AA6&lt;3,MROUND(RANDBETWEEN(1,10),1),IF(AA6&lt;7,MROUND(RANDBETWEEN(1,100),10),MROUND(RANDBETWEEN(1,100),1)))</f>
        <v>60</v>
      </c>
      <c r="AC6" s="44">
        <f aca="true" ca="1" t="shared" si="27" ref="AC6:AC34">IF(AA6&lt;2,MROUND(RANDBETWEEN(1,100),1),IF(AA6&lt;5,MROUND(RANDBETWEEN(100,1000),100),IF(AA6&lt;8,MROUND(RANDBETWEEN(100,1000),10),MROUND(RANDBETWEEN(1,1000),1))))</f>
        <v>1000</v>
      </c>
      <c r="AD6" s="44">
        <f aca="true" ca="1" t="shared" si="28" ref="AD6:AD34">IF(AA6&lt;2,MROUND(RANDBETWEEN(1,1000),1),IF(AA6&lt;4,MROUND(RANDBETWEEN(1,10000),1000),IF(AA6&lt;6,MROUND(RANDBETWEEN(1,10000),100),IF(AA6&lt;9,MROUND(RANDBETWEEN(1,10000),10),MROUND(RANDBETWEEN(1,10000),1)))))</f>
        <v>2500</v>
      </c>
      <c r="AE6" s="45">
        <f aca="true" ca="1" t="shared" si="29" ref="AE6:AE34">IF(AA6&lt;3,ROUND(10*RAND(),1),IF(AA6&lt;6,MROUND(RANDBETWEEN(10,100),10),IF(AA6&lt;8,ROUND(100*RAND(),1),RANDBETWEEN(1,100))))</f>
        <v>60</v>
      </c>
      <c r="AF6" s="45">
        <f aca="true" ca="1" t="shared" si="30" ref="AF6:AF34">IF(AA6&lt;3,ROUND(10*RAND(),2),IF(AA6&lt;6,RANDBETWEEN(1,10),ROUND(10*RAND(),1)))</f>
        <v>10</v>
      </c>
      <c r="AG6" s="45">
        <f aca="true" ca="1" t="shared" si="31" ref="AG6:AG34">IF(AA6&lt;3,ROUND(10*RAND(),3),IF(AA6&lt;6,ROUND(RAND(),1),ROUND(RAND(),2)))</f>
        <v>0.2</v>
      </c>
      <c r="AH6">
        <v>2</v>
      </c>
      <c r="AI6" t="s">
        <v>34</v>
      </c>
      <c r="AJ6" t="s">
        <v>35</v>
      </c>
    </row>
    <row r="7" spans="1:36" ht="16.5" customHeight="1">
      <c r="A7" s="10" t="s">
        <v>2</v>
      </c>
      <c r="B7" s="23">
        <f t="shared" si="3"/>
        <v>7600</v>
      </c>
      <c r="C7" s="39" t="str">
        <f t="shared" si="4"/>
        <v>ml</v>
      </c>
      <c r="D7" s="25" t="s">
        <v>41</v>
      </c>
      <c r="E7" s="23" t="s">
        <v>42</v>
      </c>
      <c r="F7" s="39" t="str">
        <f t="shared" si="5"/>
        <v>l</v>
      </c>
      <c r="G7" s="24" t="str">
        <f t="shared" si="6"/>
        <v>c.</v>
      </c>
      <c r="H7" s="23">
        <f t="shared" si="7"/>
        <v>7600</v>
      </c>
      <c r="I7" s="41" t="str">
        <f t="shared" si="8"/>
        <v>ml</v>
      </c>
      <c r="J7" s="23" t="str">
        <f t="shared" si="9"/>
        <v>=</v>
      </c>
      <c r="K7" s="23" t="str">
        <f t="shared" si="10"/>
        <v>____</v>
      </c>
      <c r="L7" s="41" t="str">
        <f t="shared" si="11"/>
        <v>l</v>
      </c>
      <c r="M7" s="24" t="str">
        <f t="shared" si="12"/>
        <v>c.</v>
      </c>
      <c r="N7" s="23">
        <f t="shared" si="13"/>
        <v>7600</v>
      </c>
      <c r="O7" s="41" t="str">
        <f t="shared" si="14"/>
        <v>ml</v>
      </c>
      <c r="P7" s="23" t="str">
        <f t="shared" si="15"/>
        <v>=</v>
      </c>
      <c r="Q7" s="23" t="str">
        <f t="shared" si="16"/>
        <v>____</v>
      </c>
      <c r="R7" s="41" t="str">
        <f t="shared" si="17"/>
        <v>l</v>
      </c>
      <c r="S7" s="24" t="str">
        <f t="shared" si="18"/>
        <v>c.</v>
      </c>
      <c r="T7" s="23">
        <f t="shared" si="19"/>
        <v>7600</v>
      </c>
      <c r="U7" s="41" t="str">
        <f t="shared" si="20"/>
        <v>ml</v>
      </c>
      <c r="V7" s="23" t="str">
        <f t="shared" si="21"/>
        <v>=</v>
      </c>
      <c r="W7" s="23" t="str">
        <f t="shared" si="22"/>
        <v>____</v>
      </c>
      <c r="X7" s="41" t="str">
        <f t="shared" si="23"/>
        <v>l</v>
      </c>
      <c r="Y7" s="5"/>
      <c r="Z7" s="28">
        <f ca="1" t="shared" si="24"/>
        <v>4</v>
      </c>
      <c r="AA7">
        <f ca="1" t="shared" si="25"/>
        <v>4</v>
      </c>
      <c r="AB7" s="44">
        <f ca="1" t="shared" si="26"/>
        <v>60</v>
      </c>
      <c r="AC7" s="44">
        <f ca="1" t="shared" si="27"/>
        <v>900</v>
      </c>
      <c r="AD7" s="44">
        <f ca="1" t="shared" si="28"/>
        <v>7600</v>
      </c>
      <c r="AE7" s="45">
        <f ca="1" t="shared" si="29"/>
        <v>60</v>
      </c>
      <c r="AF7" s="45">
        <f ca="1" t="shared" si="30"/>
        <v>6</v>
      </c>
      <c r="AG7" s="45">
        <f ca="1" t="shared" si="31"/>
        <v>0.2</v>
      </c>
      <c r="AH7">
        <v>3</v>
      </c>
      <c r="AI7" t="s">
        <v>35</v>
      </c>
      <c r="AJ7" t="s">
        <v>36</v>
      </c>
    </row>
    <row r="8" spans="1:36" ht="16.5" customHeight="1">
      <c r="A8" s="10" t="s">
        <v>3</v>
      </c>
      <c r="B8" s="23">
        <f t="shared" si="3"/>
        <v>3920</v>
      </c>
      <c r="C8" s="39" t="str">
        <f t="shared" si="4"/>
        <v>ml</v>
      </c>
      <c r="D8" s="25" t="s">
        <v>41</v>
      </c>
      <c r="E8" s="23" t="s">
        <v>42</v>
      </c>
      <c r="F8" s="39" t="str">
        <f t="shared" si="5"/>
        <v>l</v>
      </c>
      <c r="G8" s="24" t="str">
        <f t="shared" si="6"/>
        <v>d.</v>
      </c>
      <c r="H8" s="23">
        <f t="shared" si="7"/>
        <v>3920</v>
      </c>
      <c r="I8" s="41" t="str">
        <f t="shared" si="8"/>
        <v>ml</v>
      </c>
      <c r="J8" s="23" t="str">
        <f t="shared" si="9"/>
        <v>=</v>
      </c>
      <c r="K8" s="23" t="str">
        <f t="shared" si="10"/>
        <v>____</v>
      </c>
      <c r="L8" s="41" t="str">
        <f t="shared" si="11"/>
        <v>l</v>
      </c>
      <c r="M8" s="24" t="str">
        <f t="shared" si="12"/>
        <v>d.</v>
      </c>
      <c r="N8" s="23">
        <f t="shared" si="13"/>
        <v>3920</v>
      </c>
      <c r="O8" s="41" t="str">
        <f t="shared" si="14"/>
        <v>ml</v>
      </c>
      <c r="P8" s="23" t="str">
        <f t="shared" si="15"/>
        <v>=</v>
      </c>
      <c r="Q8" s="23" t="str">
        <f t="shared" si="16"/>
        <v>____</v>
      </c>
      <c r="R8" s="41" t="str">
        <f t="shared" si="17"/>
        <v>l</v>
      </c>
      <c r="S8" s="24" t="str">
        <f t="shared" si="18"/>
        <v>d.</v>
      </c>
      <c r="T8" s="23">
        <f t="shared" si="19"/>
        <v>3920</v>
      </c>
      <c r="U8" s="41" t="str">
        <f t="shared" si="20"/>
        <v>ml</v>
      </c>
      <c r="V8" s="23" t="str">
        <f t="shared" si="21"/>
        <v>=</v>
      </c>
      <c r="W8" s="23" t="str">
        <f t="shared" si="22"/>
        <v>____</v>
      </c>
      <c r="X8" s="41" t="str">
        <f t="shared" si="23"/>
        <v>l</v>
      </c>
      <c r="Y8" s="5"/>
      <c r="Z8" s="28">
        <f ca="1" t="shared" si="24"/>
        <v>4</v>
      </c>
      <c r="AA8">
        <f ca="1" t="shared" si="25"/>
        <v>7</v>
      </c>
      <c r="AB8" s="44">
        <f ca="1" t="shared" si="26"/>
        <v>56</v>
      </c>
      <c r="AC8" s="44">
        <f ca="1" t="shared" si="27"/>
        <v>450</v>
      </c>
      <c r="AD8" s="44">
        <f ca="1" t="shared" si="28"/>
        <v>3920</v>
      </c>
      <c r="AE8" s="45">
        <f ca="1" t="shared" si="29"/>
        <v>76.6</v>
      </c>
      <c r="AF8" s="45">
        <f ca="1" t="shared" si="30"/>
        <v>0.5</v>
      </c>
      <c r="AG8" s="45">
        <f ca="1" t="shared" si="31"/>
        <v>0.82</v>
      </c>
      <c r="AH8">
        <v>4</v>
      </c>
      <c r="AI8" t="s">
        <v>37</v>
      </c>
      <c r="AJ8" t="s">
        <v>38</v>
      </c>
    </row>
    <row r="9" spans="1:36" ht="16.5" customHeight="1">
      <c r="A9" s="10" t="s">
        <v>4</v>
      </c>
      <c r="B9" s="23">
        <f t="shared" si="3"/>
        <v>600</v>
      </c>
      <c r="C9" s="39" t="str">
        <f t="shared" si="4"/>
        <v>cm</v>
      </c>
      <c r="D9" s="25" t="s">
        <v>41</v>
      </c>
      <c r="E9" s="23" t="s">
        <v>42</v>
      </c>
      <c r="F9" s="39" t="str">
        <f t="shared" si="5"/>
        <v>m</v>
      </c>
      <c r="G9" s="24" t="str">
        <f t="shared" si="6"/>
        <v>e.</v>
      </c>
      <c r="H9" s="23">
        <f t="shared" si="7"/>
        <v>600</v>
      </c>
      <c r="I9" s="41" t="str">
        <f t="shared" si="8"/>
        <v>cm</v>
      </c>
      <c r="J9" s="23" t="str">
        <f t="shared" si="9"/>
        <v>=</v>
      </c>
      <c r="K9" s="23" t="str">
        <f t="shared" si="10"/>
        <v>____</v>
      </c>
      <c r="L9" s="41" t="str">
        <f t="shared" si="11"/>
        <v>m</v>
      </c>
      <c r="M9" s="24" t="str">
        <f t="shared" si="12"/>
        <v>e.</v>
      </c>
      <c r="N9" s="23">
        <f t="shared" si="13"/>
        <v>600</v>
      </c>
      <c r="O9" s="41" t="str">
        <f t="shared" si="14"/>
        <v>cm</v>
      </c>
      <c r="P9" s="23" t="str">
        <f t="shared" si="15"/>
        <v>=</v>
      </c>
      <c r="Q9" s="23" t="str">
        <f t="shared" si="16"/>
        <v>____</v>
      </c>
      <c r="R9" s="41" t="str">
        <f t="shared" si="17"/>
        <v>m</v>
      </c>
      <c r="S9" s="24" t="str">
        <f t="shared" si="18"/>
        <v>e.</v>
      </c>
      <c r="T9" s="23">
        <f t="shared" si="19"/>
        <v>600</v>
      </c>
      <c r="U9" s="41" t="str">
        <f t="shared" si="20"/>
        <v>cm</v>
      </c>
      <c r="V9" s="23" t="str">
        <f t="shared" si="21"/>
        <v>=</v>
      </c>
      <c r="W9" s="23" t="str">
        <f t="shared" si="22"/>
        <v>____</v>
      </c>
      <c r="X9" s="41" t="str">
        <f t="shared" si="23"/>
        <v>m</v>
      </c>
      <c r="Y9" s="5"/>
      <c r="Z9" s="28">
        <f ca="1" t="shared" si="24"/>
        <v>2</v>
      </c>
      <c r="AA9">
        <f ca="1" t="shared" si="25"/>
        <v>4</v>
      </c>
      <c r="AB9" s="44">
        <f ca="1" t="shared" si="26"/>
        <v>40</v>
      </c>
      <c r="AC9" s="44">
        <f ca="1" t="shared" si="27"/>
        <v>600</v>
      </c>
      <c r="AD9" s="44">
        <f ca="1" t="shared" si="28"/>
        <v>2800</v>
      </c>
      <c r="AE9" s="45">
        <f ca="1" t="shared" si="29"/>
        <v>10</v>
      </c>
      <c r="AF9" s="45">
        <f ca="1" t="shared" si="30"/>
        <v>4</v>
      </c>
      <c r="AG9" s="45">
        <f ca="1" t="shared" si="31"/>
        <v>0.4</v>
      </c>
      <c r="AH9">
        <v>5</v>
      </c>
      <c r="AI9" t="s">
        <v>39</v>
      </c>
      <c r="AJ9" t="s">
        <v>40</v>
      </c>
    </row>
    <row r="10" spans="1:36" ht="16.5" customHeight="1">
      <c r="A10" s="10" t="s">
        <v>5</v>
      </c>
      <c r="B10" s="23">
        <f t="shared" si="3"/>
        <v>10</v>
      </c>
      <c r="C10" s="39" t="str">
        <f t="shared" si="4"/>
        <v>mm</v>
      </c>
      <c r="D10" s="25" t="s">
        <v>41</v>
      </c>
      <c r="E10" s="23" t="s">
        <v>42</v>
      </c>
      <c r="F10" s="39" t="str">
        <f t="shared" si="5"/>
        <v>cm</v>
      </c>
      <c r="G10" s="24" t="str">
        <f t="shared" si="6"/>
        <v>f.</v>
      </c>
      <c r="H10" s="23">
        <f t="shared" si="7"/>
        <v>10</v>
      </c>
      <c r="I10" s="41" t="str">
        <f t="shared" si="8"/>
        <v>mm</v>
      </c>
      <c r="J10" s="23" t="str">
        <f t="shared" si="9"/>
        <v>=</v>
      </c>
      <c r="K10" s="23" t="str">
        <f t="shared" si="10"/>
        <v>____</v>
      </c>
      <c r="L10" s="41" t="str">
        <f t="shared" si="11"/>
        <v>cm</v>
      </c>
      <c r="M10" s="24" t="str">
        <f t="shared" si="12"/>
        <v>f.</v>
      </c>
      <c r="N10" s="23">
        <f t="shared" si="13"/>
        <v>10</v>
      </c>
      <c r="O10" s="41" t="str">
        <f t="shared" si="14"/>
        <v>mm</v>
      </c>
      <c r="P10" s="23" t="str">
        <f t="shared" si="15"/>
        <v>=</v>
      </c>
      <c r="Q10" s="23" t="str">
        <f t="shared" si="16"/>
        <v>____</v>
      </c>
      <c r="R10" s="41" t="str">
        <f t="shared" si="17"/>
        <v>cm</v>
      </c>
      <c r="S10" s="24" t="str">
        <f t="shared" si="18"/>
        <v>f.</v>
      </c>
      <c r="T10" s="23">
        <f t="shared" si="19"/>
        <v>10</v>
      </c>
      <c r="U10" s="41" t="str">
        <f t="shared" si="20"/>
        <v>mm</v>
      </c>
      <c r="V10" s="23" t="str">
        <f t="shared" si="21"/>
        <v>=</v>
      </c>
      <c r="W10" s="23" t="str">
        <f t="shared" si="22"/>
        <v>____</v>
      </c>
      <c r="X10" s="41" t="str">
        <f t="shared" si="23"/>
        <v>cm</v>
      </c>
      <c r="Y10" s="5"/>
      <c r="Z10" s="28">
        <f ca="1" t="shared" si="24"/>
        <v>1</v>
      </c>
      <c r="AA10">
        <f ca="1" t="shared" si="25"/>
        <v>5</v>
      </c>
      <c r="AB10" s="44">
        <f ca="1" t="shared" si="26"/>
        <v>10</v>
      </c>
      <c r="AC10" s="44">
        <f ca="1" t="shared" si="27"/>
        <v>640</v>
      </c>
      <c r="AD10" s="44">
        <f ca="1" t="shared" si="28"/>
        <v>6900</v>
      </c>
      <c r="AE10" s="45">
        <f ca="1" t="shared" si="29"/>
        <v>10</v>
      </c>
      <c r="AF10" s="45">
        <f ca="1" t="shared" si="30"/>
        <v>1</v>
      </c>
      <c r="AG10" s="45">
        <f ca="1" t="shared" si="31"/>
        <v>0.8</v>
      </c>
      <c r="AH10">
        <v>6</v>
      </c>
      <c r="AI10" t="s">
        <v>34</v>
      </c>
      <c r="AJ10" t="s">
        <v>33</v>
      </c>
    </row>
    <row r="11" spans="1:40" ht="16.5" customHeight="1">
      <c r="A11" s="10" t="s">
        <v>6</v>
      </c>
      <c r="B11" s="23">
        <f t="shared" si="3"/>
        <v>0.25</v>
      </c>
      <c r="C11" s="39" t="str">
        <f t="shared" si="4"/>
        <v>km</v>
      </c>
      <c r="D11" s="25" t="s">
        <v>41</v>
      </c>
      <c r="E11" s="23" t="s">
        <v>42</v>
      </c>
      <c r="F11" s="39" t="str">
        <f t="shared" si="5"/>
        <v>m</v>
      </c>
      <c r="G11" s="24" t="str">
        <f t="shared" si="6"/>
        <v>g.</v>
      </c>
      <c r="H11" s="23">
        <f t="shared" si="7"/>
        <v>0.25</v>
      </c>
      <c r="I11" s="41" t="str">
        <f t="shared" si="8"/>
        <v>km</v>
      </c>
      <c r="J11" s="23" t="str">
        <f t="shared" si="9"/>
        <v>=</v>
      </c>
      <c r="K11" s="23" t="str">
        <f t="shared" si="10"/>
        <v>____</v>
      </c>
      <c r="L11" s="41" t="str">
        <f t="shared" si="11"/>
        <v>m</v>
      </c>
      <c r="M11" s="24" t="str">
        <f t="shared" si="12"/>
        <v>g.</v>
      </c>
      <c r="N11" s="23">
        <f t="shared" si="13"/>
        <v>0.25</v>
      </c>
      <c r="O11" s="41" t="str">
        <f t="shared" si="14"/>
        <v>km</v>
      </c>
      <c r="P11" s="23" t="str">
        <f t="shared" si="15"/>
        <v>=</v>
      </c>
      <c r="Q11" s="23" t="str">
        <f t="shared" si="16"/>
        <v>____</v>
      </c>
      <c r="R11" s="41" t="str">
        <f t="shared" si="17"/>
        <v>m</v>
      </c>
      <c r="S11" s="24" t="str">
        <f t="shared" si="18"/>
        <v>g.</v>
      </c>
      <c r="T11" s="23">
        <f t="shared" si="19"/>
        <v>0.25</v>
      </c>
      <c r="U11" s="41" t="str">
        <f t="shared" si="20"/>
        <v>km</v>
      </c>
      <c r="V11" s="23" t="str">
        <f t="shared" si="21"/>
        <v>=</v>
      </c>
      <c r="W11" s="23" t="str">
        <f t="shared" si="22"/>
        <v>____</v>
      </c>
      <c r="X11" s="41" t="str">
        <f t="shared" si="23"/>
        <v>m</v>
      </c>
      <c r="Y11" s="5"/>
      <c r="Z11" s="28">
        <f ca="1" t="shared" si="24"/>
        <v>8</v>
      </c>
      <c r="AA11">
        <f ca="1" t="shared" si="25"/>
        <v>8</v>
      </c>
      <c r="AB11" s="44">
        <f ca="1" t="shared" si="26"/>
        <v>99</v>
      </c>
      <c r="AC11" s="44">
        <f ca="1" t="shared" si="27"/>
        <v>329</v>
      </c>
      <c r="AD11" s="44">
        <f ca="1" t="shared" si="28"/>
        <v>9180</v>
      </c>
      <c r="AE11" s="45">
        <f ca="1" t="shared" si="29"/>
        <v>92</v>
      </c>
      <c r="AF11" s="45">
        <f ca="1" t="shared" si="30"/>
        <v>4.6</v>
      </c>
      <c r="AG11" s="45">
        <f ca="1" t="shared" si="31"/>
        <v>0.25</v>
      </c>
      <c r="AH11">
        <v>7</v>
      </c>
      <c r="AI11" t="s">
        <v>35</v>
      </c>
      <c r="AJ11" t="s">
        <v>34</v>
      </c>
      <c r="AL11" s="30"/>
      <c r="AN11" s="30"/>
    </row>
    <row r="12" spans="1:38" ht="16.5" customHeight="1">
      <c r="A12" s="10" t="s">
        <v>7</v>
      </c>
      <c r="B12" s="23">
        <f t="shared" si="3"/>
        <v>5900</v>
      </c>
      <c r="C12" s="39" t="str">
        <f t="shared" si="4"/>
        <v>ml</v>
      </c>
      <c r="D12" s="25" t="s">
        <v>41</v>
      </c>
      <c r="E12" s="23" t="s">
        <v>42</v>
      </c>
      <c r="F12" s="39" t="str">
        <f t="shared" si="5"/>
        <v>l</v>
      </c>
      <c r="G12" s="24" t="str">
        <f t="shared" si="6"/>
        <v>h.</v>
      </c>
      <c r="H12" s="23">
        <f t="shared" si="7"/>
        <v>5900</v>
      </c>
      <c r="I12" s="41" t="str">
        <f t="shared" si="8"/>
        <v>ml</v>
      </c>
      <c r="J12" s="23" t="str">
        <f t="shared" si="9"/>
        <v>=</v>
      </c>
      <c r="K12" s="23" t="str">
        <f t="shared" si="10"/>
        <v>____</v>
      </c>
      <c r="L12" s="41" t="str">
        <f t="shared" si="11"/>
        <v>l</v>
      </c>
      <c r="M12" s="24" t="str">
        <f t="shared" si="12"/>
        <v>h.</v>
      </c>
      <c r="N12" s="23">
        <f t="shared" si="13"/>
        <v>5900</v>
      </c>
      <c r="O12" s="41" t="str">
        <f t="shared" si="14"/>
        <v>ml</v>
      </c>
      <c r="P12" s="23" t="str">
        <f t="shared" si="15"/>
        <v>=</v>
      </c>
      <c r="Q12" s="23" t="str">
        <f t="shared" si="16"/>
        <v>____</v>
      </c>
      <c r="R12" s="41" t="str">
        <f t="shared" si="17"/>
        <v>l</v>
      </c>
      <c r="S12" s="24" t="str">
        <f t="shared" si="18"/>
        <v>h.</v>
      </c>
      <c r="T12" s="23">
        <f t="shared" si="19"/>
        <v>5900</v>
      </c>
      <c r="U12" s="41" t="str">
        <f t="shared" si="20"/>
        <v>ml</v>
      </c>
      <c r="V12" s="23" t="str">
        <f t="shared" si="21"/>
        <v>=</v>
      </c>
      <c r="W12" s="23" t="str">
        <f t="shared" si="22"/>
        <v>____</v>
      </c>
      <c r="X12" s="41" t="str">
        <f t="shared" si="23"/>
        <v>l</v>
      </c>
      <c r="Y12" s="5"/>
      <c r="Z12" s="28">
        <f ca="1" t="shared" si="24"/>
        <v>4</v>
      </c>
      <c r="AA12">
        <f ca="1" t="shared" si="25"/>
        <v>5</v>
      </c>
      <c r="AB12" s="44">
        <f ca="1" t="shared" si="26"/>
        <v>70</v>
      </c>
      <c r="AC12" s="44">
        <f ca="1" t="shared" si="27"/>
        <v>480</v>
      </c>
      <c r="AD12" s="44">
        <f ca="1" t="shared" si="28"/>
        <v>5900</v>
      </c>
      <c r="AE12" s="45">
        <f ca="1" t="shared" si="29"/>
        <v>90</v>
      </c>
      <c r="AF12" s="45">
        <f ca="1" t="shared" si="30"/>
        <v>6</v>
      </c>
      <c r="AG12" s="45">
        <f ca="1" t="shared" si="31"/>
        <v>0.1</v>
      </c>
      <c r="AH12">
        <v>8</v>
      </c>
      <c r="AI12" t="s">
        <v>36</v>
      </c>
      <c r="AJ12" t="s">
        <v>35</v>
      </c>
      <c r="AL12" s="30"/>
    </row>
    <row r="13" spans="1:38" ht="16.5" customHeight="1">
      <c r="A13" s="10" t="s">
        <v>8</v>
      </c>
      <c r="B13" s="23">
        <f t="shared" si="3"/>
        <v>5</v>
      </c>
      <c r="C13" s="39" t="str">
        <f t="shared" si="4"/>
        <v>m</v>
      </c>
      <c r="D13" s="25" t="s">
        <v>41</v>
      </c>
      <c r="E13" s="23" t="s">
        <v>42</v>
      </c>
      <c r="F13" s="39" t="str">
        <f t="shared" si="5"/>
        <v>cm</v>
      </c>
      <c r="G13" s="24" t="str">
        <f t="shared" si="6"/>
        <v>i.</v>
      </c>
      <c r="H13" s="23">
        <f t="shared" si="7"/>
        <v>5</v>
      </c>
      <c r="I13" s="41" t="str">
        <f t="shared" si="8"/>
        <v>m</v>
      </c>
      <c r="J13" s="23" t="str">
        <f t="shared" si="9"/>
        <v>=</v>
      </c>
      <c r="K13" s="23" t="str">
        <f t="shared" si="10"/>
        <v>____</v>
      </c>
      <c r="L13" s="41" t="str">
        <f t="shared" si="11"/>
        <v>cm</v>
      </c>
      <c r="M13" s="24" t="str">
        <f t="shared" si="12"/>
        <v>i.</v>
      </c>
      <c r="N13" s="23">
        <f t="shared" si="13"/>
        <v>5</v>
      </c>
      <c r="O13" s="41" t="str">
        <f t="shared" si="14"/>
        <v>m</v>
      </c>
      <c r="P13" s="23" t="str">
        <f t="shared" si="15"/>
        <v>=</v>
      </c>
      <c r="Q13" s="23" t="str">
        <f t="shared" si="16"/>
        <v>____</v>
      </c>
      <c r="R13" s="41" t="str">
        <f t="shared" si="17"/>
        <v>cm</v>
      </c>
      <c r="S13" s="24" t="str">
        <f t="shared" si="18"/>
        <v>i.</v>
      </c>
      <c r="T13" s="23">
        <f t="shared" si="19"/>
        <v>5</v>
      </c>
      <c r="U13" s="41" t="str">
        <f t="shared" si="20"/>
        <v>m</v>
      </c>
      <c r="V13" s="23" t="str">
        <f t="shared" si="21"/>
        <v>=</v>
      </c>
      <c r="W13" s="23" t="str">
        <f t="shared" si="22"/>
        <v>____</v>
      </c>
      <c r="X13" s="41" t="str">
        <f t="shared" si="23"/>
        <v>cm</v>
      </c>
      <c r="Y13" s="5"/>
      <c r="Z13" s="28">
        <f ca="1" t="shared" si="24"/>
        <v>7</v>
      </c>
      <c r="AA13">
        <f ca="1" t="shared" si="25"/>
        <v>5</v>
      </c>
      <c r="AB13" s="44">
        <f ca="1" t="shared" si="26"/>
        <v>100</v>
      </c>
      <c r="AC13" s="44">
        <f ca="1" t="shared" si="27"/>
        <v>540</v>
      </c>
      <c r="AD13" s="44">
        <f ca="1" t="shared" si="28"/>
        <v>6400</v>
      </c>
      <c r="AE13" s="45">
        <f ca="1" t="shared" si="29"/>
        <v>50</v>
      </c>
      <c r="AF13" s="45">
        <f ca="1" t="shared" si="30"/>
        <v>5</v>
      </c>
      <c r="AG13" s="45">
        <f ca="1" t="shared" si="31"/>
        <v>0.6</v>
      </c>
      <c r="AH13">
        <v>9</v>
      </c>
      <c r="AI13" t="s">
        <v>38</v>
      </c>
      <c r="AJ13" t="s">
        <v>37</v>
      </c>
      <c r="AL13" s="30"/>
    </row>
    <row r="14" spans="1:38" ht="16.5" customHeight="1">
      <c r="A14" s="10" t="s">
        <v>9</v>
      </c>
      <c r="B14" s="23">
        <f t="shared" si="3"/>
        <v>980</v>
      </c>
      <c r="C14" s="39" t="str">
        <f t="shared" si="4"/>
        <v>cm</v>
      </c>
      <c r="D14" s="25" t="s">
        <v>41</v>
      </c>
      <c r="E14" s="23" t="s">
        <v>42</v>
      </c>
      <c r="F14" s="39" t="str">
        <f t="shared" si="5"/>
        <v>m</v>
      </c>
      <c r="G14" s="24" t="str">
        <f t="shared" si="6"/>
        <v>j.</v>
      </c>
      <c r="H14" s="23">
        <f t="shared" si="7"/>
        <v>980</v>
      </c>
      <c r="I14" s="41" t="str">
        <f t="shared" si="8"/>
        <v>cm</v>
      </c>
      <c r="J14" s="23" t="str">
        <f t="shared" si="9"/>
        <v>=</v>
      </c>
      <c r="K14" s="23" t="str">
        <f t="shared" si="10"/>
        <v>____</v>
      </c>
      <c r="L14" s="41" t="str">
        <f t="shared" si="11"/>
        <v>m</v>
      </c>
      <c r="M14" s="24" t="str">
        <f t="shared" si="12"/>
        <v>j.</v>
      </c>
      <c r="N14" s="23">
        <f t="shared" si="13"/>
        <v>980</v>
      </c>
      <c r="O14" s="41" t="str">
        <f t="shared" si="14"/>
        <v>cm</v>
      </c>
      <c r="P14" s="23" t="str">
        <f t="shared" si="15"/>
        <v>=</v>
      </c>
      <c r="Q14" s="23" t="str">
        <f t="shared" si="16"/>
        <v>____</v>
      </c>
      <c r="R14" s="41" t="str">
        <f t="shared" si="17"/>
        <v>m</v>
      </c>
      <c r="S14" s="24" t="str">
        <f t="shared" si="18"/>
        <v>j.</v>
      </c>
      <c r="T14" s="23">
        <f t="shared" si="19"/>
        <v>980</v>
      </c>
      <c r="U14" s="41" t="str">
        <f t="shared" si="20"/>
        <v>cm</v>
      </c>
      <c r="V14" s="23" t="str">
        <f t="shared" si="21"/>
        <v>=</v>
      </c>
      <c r="W14" s="23" t="str">
        <f t="shared" si="22"/>
        <v>____</v>
      </c>
      <c r="X14" s="41" t="str">
        <f t="shared" si="23"/>
        <v>m</v>
      </c>
      <c r="Y14" s="5"/>
      <c r="Z14" s="28">
        <f ca="1" t="shared" si="24"/>
        <v>2</v>
      </c>
      <c r="AA14">
        <f ca="1" t="shared" si="25"/>
        <v>7</v>
      </c>
      <c r="AB14" s="44">
        <f ca="1" t="shared" si="26"/>
        <v>52</v>
      </c>
      <c r="AC14" s="44">
        <f ca="1" t="shared" si="27"/>
        <v>980</v>
      </c>
      <c r="AD14" s="44">
        <f ca="1" t="shared" si="28"/>
        <v>5620</v>
      </c>
      <c r="AE14" s="45">
        <f ca="1" t="shared" si="29"/>
        <v>47.2</v>
      </c>
      <c r="AF14" s="45">
        <f ca="1" t="shared" si="30"/>
        <v>9.9</v>
      </c>
      <c r="AG14" s="45">
        <f ca="1" t="shared" si="31"/>
        <v>0.78</v>
      </c>
      <c r="AH14">
        <v>10</v>
      </c>
      <c r="AI14" t="s">
        <v>40</v>
      </c>
      <c r="AJ14" t="s">
        <v>39</v>
      </c>
      <c r="AL14" s="30"/>
    </row>
    <row r="15" spans="1:33" ht="16.5" customHeight="1">
      <c r="A15" s="10" t="s">
        <v>10</v>
      </c>
      <c r="B15" s="23">
        <f t="shared" si="3"/>
        <v>230</v>
      </c>
      <c r="C15" s="39" t="str">
        <f t="shared" si="4"/>
        <v>cm</v>
      </c>
      <c r="D15" s="25" t="s">
        <v>41</v>
      </c>
      <c r="E15" s="23" t="s">
        <v>42</v>
      </c>
      <c r="F15" s="39" t="str">
        <f t="shared" si="5"/>
        <v>m</v>
      </c>
      <c r="G15" s="24" t="str">
        <f t="shared" si="6"/>
        <v>k.</v>
      </c>
      <c r="H15" s="23">
        <f t="shared" si="7"/>
        <v>230</v>
      </c>
      <c r="I15" s="41" t="str">
        <f t="shared" si="8"/>
        <v>cm</v>
      </c>
      <c r="J15" s="23" t="str">
        <f t="shared" si="9"/>
        <v>=</v>
      </c>
      <c r="K15" s="23" t="str">
        <f t="shared" si="10"/>
        <v>____</v>
      </c>
      <c r="L15" s="41" t="str">
        <f t="shared" si="11"/>
        <v>m</v>
      </c>
      <c r="M15" s="24" t="str">
        <f t="shared" si="12"/>
        <v>k.</v>
      </c>
      <c r="N15" s="23">
        <f t="shared" si="13"/>
        <v>230</v>
      </c>
      <c r="O15" s="41" t="str">
        <f t="shared" si="14"/>
        <v>cm</v>
      </c>
      <c r="P15" s="23" t="str">
        <f t="shared" si="15"/>
        <v>=</v>
      </c>
      <c r="Q15" s="23" t="str">
        <f t="shared" si="16"/>
        <v>____</v>
      </c>
      <c r="R15" s="41" t="str">
        <f t="shared" si="17"/>
        <v>m</v>
      </c>
      <c r="S15" s="24" t="str">
        <f t="shared" si="18"/>
        <v>k.</v>
      </c>
      <c r="T15" s="23">
        <f t="shared" si="19"/>
        <v>230</v>
      </c>
      <c r="U15" s="41" t="str">
        <f t="shared" si="20"/>
        <v>cm</v>
      </c>
      <c r="V15" s="23" t="str">
        <f t="shared" si="21"/>
        <v>=</v>
      </c>
      <c r="W15" s="23" t="str">
        <f t="shared" si="22"/>
        <v>____</v>
      </c>
      <c r="X15" s="41" t="str">
        <f t="shared" si="23"/>
        <v>m</v>
      </c>
      <c r="Y15" s="5"/>
      <c r="Z15" s="28">
        <f ca="1" t="shared" si="24"/>
        <v>2</v>
      </c>
      <c r="AA15">
        <f ca="1" t="shared" si="25"/>
        <v>5</v>
      </c>
      <c r="AB15" s="44">
        <f ca="1" t="shared" si="26"/>
        <v>80</v>
      </c>
      <c r="AC15" s="44">
        <f ca="1" t="shared" si="27"/>
        <v>230</v>
      </c>
      <c r="AD15" s="44">
        <f ca="1" t="shared" si="28"/>
        <v>2100</v>
      </c>
      <c r="AE15" s="45">
        <f ca="1" t="shared" si="29"/>
        <v>50</v>
      </c>
      <c r="AF15" s="45">
        <f ca="1" t="shared" si="30"/>
        <v>8</v>
      </c>
      <c r="AG15" s="45">
        <f ca="1" t="shared" si="31"/>
        <v>0.5</v>
      </c>
    </row>
    <row r="16" spans="1:33" ht="16.5" customHeight="1">
      <c r="A16" s="10" t="s">
        <v>11</v>
      </c>
      <c r="B16" s="23">
        <f t="shared" si="3"/>
        <v>1940</v>
      </c>
      <c r="C16" s="39" t="str">
        <f t="shared" si="4"/>
        <v>ml</v>
      </c>
      <c r="D16" s="25" t="s">
        <v>41</v>
      </c>
      <c r="E16" s="23" t="s">
        <v>42</v>
      </c>
      <c r="F16" s="39" t="str">
        <f t="shared" si="5"/>
        <v>l</v>
      </c>
      <c r="G16" s="24" t="str">
        <f t="shared" si="6"/>
        <v>l.</v>
      </c>
      <c r="H16" s="23">
        <f t="shared" si="7"/>
        <v>1940</v>
      </c>
      <c r="I16" s="41" t="str">
        <f t="shared" si="8"/>
        <v>ml</v>
      </c>
      <c r="J16" s="23" t="str">
        <f t="shared" si="9"/>
        <v>=</v>
      </c>
      <c r="K16" s="23" t="str">
        <f t="shared" si="10"/>
        <v>____</v>
      </c>
      <c r="L16" s="41" t="str">
        <f t="shared" si="11"/>
        <v>l</v>
      </c>
      <c r="M16" s="24" t="str">
        <f t="shared" si="12"/>
        <v>l.</v>
      </c>
      <c r="N16" s="23">
        <f t="shared" si="13"/>
        <v>1940</v>
      </c>
      <c r="O16" s="41" t="str">
        <f t="shared" si="14"/>
        <v>ml</v>
      </c>
      <c r="P16" s="23" t="str">
        <f t="shared" si="15"/>
        <v>=</v>
      </c>
      <c r="Q16" s="23" t="str">
        <f t="shared" si="16"/>
        <v>____</v>
      </c>
      <c r="R16" s="41" t="str">
        <f t="shared" si="17"/>
        <v>l</v>
      </c>
      <c r="S16" s="24" t="str">
        <f t="shared" si="18"/>
        <v>l.</v>
      </c>
      <c r="T16" s="23">
        <f t="shared" si="19"/>
        <v>1940</v>
      </c>
      <c r="U16" s="41" t="str">
        <f t="shared" si="20"/>
        <v>ml</v>
      </c>
      <c r="V16" s="23" t="str">
        <f t="shared" si="21"/>
        <v>=</v>
      </c>
      <c r="W16" s="23" t="str">
        <f t="shared" si="22"/>
        <v>____</v>
      </c>
      <c r="X16" s="41" t="str">
        <f t="shared" si="23"/>
        <v>l</v>
      </c>
      <c r="Y16" s="5"/>
      <c r="Z16" s="28">
        <f ca="1" t="shared" si="24"/>
        <v>4</v>
      </c>
      <c r="AA16">
        <f ca="1" t="shared" si="25"/>
        <v>6</v>
      </c>
      <c r="AB16" s="44">
        <f ca="1" t="shared" si="26"/>
        <v>30</v>
      </c>
      <c r="AC16" s="44">
        <f ca="1" t="shared" si="27"/>
        <v>730</v>
      </c>
      <c r="AD16" s="44">
        <f ca="1" t="shared" si="28"/>
        <v>1940</v>
      </c>
      <c r="AE16" s="45">
        <f ca="1" t="shared" si="29"/>
        <v>76.2</v>
      </c>
      <c r="AF16" s="45">
        <f ca="1" t="shared" si="30"/>
        <v>5.5</v>
      </c>
      <c r="AG16" s="45">
        <f ca="1" t="shared" si="31"/>
        <v>0.33</v>
      </c>
    </row>
    <row r="17" spans="1:38" ht="16.5" customHeight="1">
      <c r="A17" s="10" t="s">
        <v>12</v>
      </c>
      <c r="B17" s="23">
        <f t="shared" si="3"/>
        <v>0.76</v>
      </c>
      <c r="C17" s="39" t="str">
        <f t="shared" si="4"/>
        <v>l</v>
      </c>
      <c r="D17" s="25" t="s">
        <v>41</v>
      </c>
      <c r="E17" s="23" t="s">
        <v>42</v>
      </c>
      <c r="F17" s="39" t="str">
        <f t="shared" si="5"/>
        <v>ml</v>
      </c>
      <c r="G17" s="24" t="str">
        <f t="shared" si="6"/>
        <v>m.</v>
      </c>
      <c r="H17" s="23">
        <f t="shared" si="7"/>
        <v>0.76</v>
      </c>
      <c r="I17" s="41" t="str">
        <f t="shared" si="8"/>
        <v>l</v>
      </c>
      <c r="J17" s="23" t="str">
        <f t="shared" si="9"/>
        <v>=</v>
      </c>
      <c r="K17" s="23" t="str">
        <f t="shared" si="10"/>
        <v>____</v>
      </c>
      <c r="L17" s="41" t="str">
        <f t="shared" si="11"/>
        <v>ml</v>
      </c>
      <c r="M17" s="24" t="str">
        <f t="shared" si="12"/>
        <v>m.</v>
      </c>
      <c r="N17" s="23">
        <f t="shared" si="13"/>
        <v>0.76</v>
      </c>
      <c r="O17" s="41" t="str">
        <f t="shared" si="14"/>
        <v>l</v>
      </c>
      <c r="P17" s="23" t="str">
        <f t="shared" si="15"/>
        <v>=</v>
      </c>
      <c r="Q17" s="23" t="str">
        <f t="shared" si="16"/>
        <v>____</v>
      </c>
      <c r="R17" s="41" t="str">
        <f t="shared" si="17"/>
        <v>ml</v>
      </c>
      <c r="S17" s="24" t="str">
        <f t="shared" si="18"/>
        <v>m.</v>
      </c>
      <c r="T17" s="23">
        <f t="shared" si="19"/>
        <v>0.76</v>
      </c>
      <c r="U17" s="41" t="str">
        <f t="shared" si="20"/>
        <v>l</v>
      </c>
      <c r="V17" s="23" t="str">
        <f t="shared" si="21"/>
        <v>=</v>
      </c>
      <c r="W17" s="23" t="str">
        <f t="shared" si="22"/>
        <v>____</v>
      </c>
      <c r="X17" s="41" t="str">
        <f t="shared" si="23"/>
        <v>ml</v>
      </c>
      <c r="Y17" s="5"/>
      <c r="Z17" s="28">
        <f ca="1" t="shared" si="24"/>
        <v>9</v>
      </c>
      <c r="AA17">
        <f ca="1" t="shared" si="25"/>
        <v>9</v>
      </c>
      <c r="AB17" s="44">
        <f ca="1" t="shared" si="26"/>
        <v>19</v>
      </c>
      <c r="AC17" s="44">
        <f ca="1" t="shared" si="27"/>
        <v>852</v>
      </c>
      <c r="AD17" s="44">
        <f ca="1" t="shared" si="28"/>
        <v>606</v>
      </c>
      <c r="AE17" s="45">
        <f ca="1" t="shared" si="29"/>
        <v>98</v>
      </c>
      <c r="AF17" s="45">
        <f ca="1" t="shared" si="30"/>
        <v>6.7</v>
      </c>
      <c r="AG17" s="45">
        <f ca="1" t="shared" si="31"/>
        <v>0.76</v>
      </c>
      <c r="AL17" s="43"/>
    </row>
    <row r="18" spans="1:38" ht="16.5" customHeight="1">
      <c r="A18" s="10" t="s">
        <v>13</v>
      </c>
      <c r="B18" s="23">
        <f t="shared" si="3"/>
        <v>0.45</v>
      </c>
      <c r="C18" s="39" t="str">
        <f t="shared" si="4"/>
        <v>km</v>
      </c>
      <c r="D18" s="25" t="s">
        <v>41</v>
      </c>
      <c r="E18" s="23" t="s">
        <v>42</v>
      </c>
      <c r="F18" s="39" t="str">
        <f t="shared" si="5"/>
        <v>m</v>
      </c>
      <c r="G18" s="24" t="str">
        <f t="shared" si="6"/>
        <v>n.</v>
      </c>
      <c r="H18" s="23">
        <f t="shared" si="7"/>
        <v>0.45</v>
      </c>
      <c r="I18" s="41" t="str">
        <f t="shared" si="8"/>
        <v>km</v>
      </c>
      <c r="J18" s="23" t="str">
        <f t="shared" si="9"/>
        <v>=</v>
      </c>
      <c r="K18" s="23" t="str">
        <f t="shared" si="10"/>
        <v>____</v>
      </c>
      <c r="L18" s="41" t="str">
        <f t="shared" si="11"/>
        <v>m</v>
      </c>
      <c r="M18" s="24" t="str">
        <f t="shared" si="12"/>
        <v>n.</v>
      </c>
      <c r="N18" s="23">
        <f t="shared" si="13"/>
        <v>0.45</v>
      </c>
      <c r="O18" s="41" t="str">
        <f t="shared" si="14"/>
        <v>km</v>
      </c>
      <c r="P18" s="23" t="str">
        <f t="shared" si="15"/>
        <v>=</v>
      </c>
      <c r="Q18" s="23" t="str">
        <f t="shared" si="16"/>
        <v>____</v>
      </c>
      <c r="R18" s="41" t="str">
        <f t="shared" si="17"/>
        <v>m</v>
      </c>
      <c r="S18" s="24" t="str">
        <f t="shared" si="18"/>
        <v>n.</v>
      </c>
      <c r="T18" s="23">
        <f t="shared" si="19"/>
        <v>0.45</v>
      </c>
      <c r="U18" s="41" t="str">
        <f t="shared" si="20"/>
        <v>km</v>
      </c>
      <c r="V18" s="23" t="str">
        <f t="shared" si="21"/>
        <v>=</v>
      </c>
      <c r="W18" s="23" t="str">
        <f t="shared" si="22"/>
        <v>____</v>
      </c>
      <c r="X18" s="41" t="str">
        <f t="shared" si="23"/>
        <v>m</v>
      </c>
      <c r="Y18" s="5"/>
      <c r="Z18" s="28">
        <f ca="1" t="shared" si="24"/>
        <v>8</v>
      </c>
      <c r="AA18">
        <f ca="1" t="shared" si="25"/>
        <v>9</v>
      </c>
      <c r="AB18" s="44">
        <f ca="1" t="shared" si="26"/>
        <v>2</v>
      </c>
      <c r="AC18" s="44">
        <f ca="1" t="shared" si="27"/>
        <v>119</v>
      </c>
      <c r="AD18" s="44">
        <f ca="1" t="shared" si="28"/>
        <v>3918</v>
      </c>
      <c r="AE18" s="45">
        <f ca="1" t="shared" si="29"/>
        <v>70</v>
      </c>
      <c r="AF18" s="45">
        <f ca="1" t="shared" si="30"/>
        <v>2.8</v>
      </c>
      <c r="AG18" s="45">
        <f ca="1" t="shared" si="31"/>
        <v>0.45</v>
      </c>
      <c r="AI18" s="30"/>
      <c r="AL18" s="43"/>
    </row>
    <row r="19" spans="1:33" ht="16.5" customHeight="1">
      <c r="A19" s="10" t="s">
        <v>14</v>
      </c>
      <c r="B19" s="23">
        <f t="shared" si="3"/>
        <v>4600</v>
      </c>
      <c r="C19" s="39" t="str">
        <f t="shared" si="4"/>
        <v>g</v>
      </c>
      <c r="D19" s="25" t="s">
        <v>41</v>
      </c>
      <c r="E19" s="23" t="s">
        <v>42</v>
      </c>
      <c r="F19" s="39" t="str">
        <f t="shared" si="5"/>
        <v>kg</v>
      </c>
      <c r="G19" s="24" t="str">
        <f t="shared" si="6"/>
        <v>o.</v>
      </c>
      <c r="H19" s="23">
        <f t="shared" si="7"/>
        <v>4600</v>
      </c>
      <c r="I19" s="41" t="str">
        <f t="shared" si="8"/>
        <v>g</v>
      </c>
      <c r="J19" s="23" t="str">
        <f t="shared" si="9"/>
        <v>=</v>
      </c>
      <c r="K19" s="23" t="str">
        <f t="shared" si="10"/>
        <v>____</v>
      </c>
      <c r="L19" s="41" t="str">
        <f t="shared" si="11"/>
        <v>kg</v>
      </c>
      <c r="M19" s="24" t="str">
        <f t="shared" si="12"/>
        <v>o.</v>
      </c>
      <c r="N19" s="23">
        <f t="shared" si="13"/>
        <v>4600</v>
      </c>
      <c r="O19" s="41" t="str">
        <f t="shared" si="14"/>
        <v>g</v>
      </c>
      <c r="P19" s="23" t="str">
        <f t="shared" si="15"/>
        <v>=</v>
      </c>
      <c r="Q19" s="23" t="str">
        <f t="shared" si="16"/>
        <v>____</v>
      </c>
      <c r="R19" s="41" t="str">
        <f t="shared" si="17"/>
        <v>kg</v>
      </c>
      <c r="S19" s="24" t="str">
        <f t="shared" si="18"/>
        <v>o.</v>
      </c>
      <c r="T19" s="23">
        <f t="shared" si="19"/>
        <v>4600</v>
      </c>
      <c r="U19" s="41" t="str">
        <f t="shared" si="20"/>
        <v>g</v>
      </c>
      <c r="V19" s="23" t="str">
        <f t="shared" si="21"/>
        <v>=</v>
      </c>
      <c r="W19" s="23" t="str">
        <f t="shared" si="22"/>
        <v>____</v>
      </c>
      <c r="X19" s="41" t="str">
        <f t="shared" si="23"/>
        <v>kg</v>
      </c>
      <c r="Y19" s="5"/>
      <c r="Z19" s="28">
        <f ca="1" t="shared" si="24"/>
        <v>5</v>
      </c>
      <c r="AA19">
        <f ca="1" t="shared" si="25"/>
        <v>7</v>
      </c>
      <c r="AB19" s="44">
        <f ca="1" t="shared" si="26"/>
        <v>94</v>
      </c>
      <c r="AC19" s="44">
        <f ca="1" t="shared" si="27"/>
        <v>630</v>
      </c>
      <c r="AD19" s="44">
        <f ca="1" t="shared" si="28"/>
        <v>4600</v>
      </c>
      <c r="AE19" s="45">
        <f ca="1" t="shared" si="29"/>
        <v>97.1</v>
      </c>
      <c r="AF19" s="45">
        <f ca="1" t="shared" si="30"/>
        <v>5.2</v>
      </c>
      <c r="AG19" s="45">
        <f ca="1" t="shared" si="31"/>
        <v>0.5</v>
      </c>
    </row>
    <row r="20" spans="1:33" ht="16.5" customHeight="1">
      <c r="A20" s="10" t="s">
        <v>15</v>
      </c>
      <c r="B20" s="23">
        <f t="shared" si="3"/>
        <v>0.224</v>
      </c>
      <c r="C20" s="39" t="str">
        <f t="shared" si="4"/>
        <v>kg</v>
      </c>
      <c r="D20" s="25" t="s">
        <v>41</v>
      </c>
      <c r="E20" s="23" t="s">
        <v>42</v>
      </c>
      <c r="F20" s="39" t="str">
        <f t="shared" si="5"/>
        <v>g</v>
      </c>
      <c r="G20" s="24" t="str">
        <f t="shared" si="6"/>
        <v>p.</v>
      </c>
      <c r="H20" s="23">
        <f t="shared" si="7"/>
        <v>0.224</v>
      </c>
      <c r="I20" s="41" t="str">
        <f t="shared" si="8"/>
        <v>kg</v>
      </c>
      <c r="J20" s="23" t="str">
        <f t="shared" si="9"/>
        <v>=</v>
      </c>
      <c r="K20" s="23" t="str">
        <f t="shared" si="10"/>
        <v>____</v>
      </c>
      <c r="L20" s="41" t="str">
        <f t="shared" si="11"/>
        <v>g</v>
      </c>
      <c r="M20" s="24" t="str">
        <f t="shared" si="12"/>
        <v>p.</v>
      </c>
      <c r="N20" s="23">
        <f t="shared" si="13"/>
        <v>0.224</v>
      </c>
      <c r="O20" s="41" t="str">
        <f t="shared" si="14"/>
        <v>kg</v>
      </c>
      <c r="P20" s="23" t="str">
        <f t="shared" si="15"/>
        <v>=</v>
      </c>
      <c r="Q20" s="23" t="str">
        <f t="shared" si="16"/>
        <v>____</v>
      </c>
      <c r="R20" s="41" t="str">
        <f t="shared" si="17"/>
        <v>g</v>
      </c>
      <c r="S20" s="24" t="str">
        <f t="shared" si="18"/>
        <v>p.</v>
      </c>
      <c r="T20" s="23">
        <f t="shared" si="19"/>
        <v>0.224</v>
      </c>
      <c r="U20" s="41" t="str">
        <f t="shared" si="20"/>
        <v>kg</v>
      </c>
      <c r="V20" s="23" t="str">
        <f t="shared" si="21"/>
        <v>=</v>
      </c>
      <c r="W20" s="23" t="str">
        <f t="shared" si="22"/>
        <v>____</v>
      </c>
      <c r="X20" s="41" t="str">
        <f t="shared" si="23"/>
        <v>g</v>
      </c>
      <c r="Y20" s="5"/>
      <c r="Z20" s="28">
        <f ca="1" t="shared" si="24"/>
        <v>10</v>
      </c>
      <c r="AA20">
        <f ca="1" t="shared" si="25"/>
        <v>1</v>
      </c>
      <c r="AB20" s="44">
        <f ca="1" t="shared" si="26"/>
        <v>4</v>
      </c>
      <c r="AC20" s="44">
        <f ca="1" t="shared" si="27"/>
        <v>78</v>
      </c>
      <c r="AD20" s="44">
        <f ca="1" t="shared" si="28"/>
        <v>783</v>
      </c>
      <c r="AE20" s="45">
        <f ca="1" t="shared" si="29"/>
        <v>6.7</v>
      </c>
      <c r="AF20" s="45">
        <f ca="1" t="shared" si="30"/>
        <v>1.98</v>
      </c>
      <c r="AG20" s="45">
        <f ca="1" t="shared" si="31"/>
        <v>0.224</v>
      </c>
    </row>
    <row r="21" spans="1:33" ht="16.5" customHeight="1">
      <c r="A21" s="10" t="s">
        <v>16</v>
      </c>
      <c r="B21" s="23">
        <f t="shared" si="3"/>
        <v>8.081</v>
      </c>
      <c r="C21" s="39" t="str">
        <f t="shared" si="4"/>
        <v>km</v>
      </c>
      <c r="D21" s="25" t="s">
        <v>41</v>
      </c>
      <c r="E21" s="23" t="s">
        <v>42</v>
      </c>
      <c r="F21" s="39" t="str">
        <f t="shared" si="5"/>
        <v>m</v>
      </c>
      <c r="G21" s="24" t="str">
        <f t="shared" si="6"/>
        <v>q.</v>
      </c>
      <c r="H21" s="23">
        <f t="shared" si="7"/>
        <v>8.081</v>
      </c>
      <c r="I21" s="41" t="str">
        <f t="shared" si="8"/>
        <v>km</v>
      </c>
      <c r="J21" s="23" t="str">
        <f t="shared" si="9"/>
        <v>=</v>
      </c>
      <c r="K21" s="23" t="str">
        <f t="shared" si="10"/>
        <v>____</v>
      </c>
      <c r="L21" s="41" t="str">
        <f t="shared" si="11"/>
        <v>m</v>
      </c>
      <c r="M21" s="24" t="str">
        <f t="shared" si="12"/>
        <v>q.</v>
      </c>
      <c r="N21" s="23">
        <f t="shared" si="13"/>
        <v>8.081</v>
      </c>
      <c r="O21" s="41" t="str">
        <f t="shared" si="14"/>
        <v>km</v>
      </c>
      <c r="P21" s="23" t="str">
        <f t="shared" si="15"/>
        <v>=</v>
      </c>
      <c r="Q21" s="23" t="str">
        <f t="shared" si="16"/>
        <v>____</v>
      </c>
      <c r="R21" s="41" t="str">
        <f t="shared" si="17"/>
        <v>m</v>
      </c>
      <c r="S21" s="24" t="str">
        <f t="shared" si="18"/>
        <v>q.</v>
      </c>
      <c r="T21" s="23">
        <f t="shared" si="19"/>
        <v>8.081</v>
      </c>
      <c r="U21" s="41" t="str">
        <f t="shared" si="20"/>
        <v>km</v>
      </c>
      <c r="V21" s="23" t="str">
        <f t="shared" si="21"/>
        <v>=</v>
      </c>
      <c r="W21" s="23" t="str">
        <f t="shared" si="22"/>
        <v>____</v>
      </c>
      <c r="X21" s="41" t="str">
        <f t="shared" si="23"/>
        <v>m</v>
      </c>
      <c r="Y21" s="5"/>
      <c r="Z21" s="28">
        <f ca="1" t="shared" si="24"/>
        <v>8</v>
      </c>
      <c r="AA21">
        <f ca="1" t="shared" si="25"/>
        <v>2</v>
      </c>
      <c r="AB21" s="44">
        <f ca="1" t="shared" si="26"/>
        <v>4</v>
      </c>
      <c r="AC21" s="44">
        <f ca="1" t="shared" si="27"/>
        <v>800</v>
      </c>
      <c r="AD21" s="44">
        <f ca="1" t="shared" si="28"/>
        <v>8000</v>
      </c>
      <c r="AE21" s="45">
        <f ca="1" t="shared" si="29"/>
        <v>7.1</v>
      </c>
      <c r="AF21" s="45">
        <f ca="1" t="shared" si="30"/>
        <v>8.75</v>
      </c>
      <c r="AG21" s="45">
        <f ca="1" t="shared" si="31"/>
        <v>8.081</v>
      </c>
    </row>
    <row r="22" spans="1:33" ht="16.5" customHeight="1">
      <c r="A22" s="10" t="s">
        <v>17</v>
      </c>
      <c r="B22" s="23">
        <f t="shared" si="3"/>
        <v>2.247</v>
      </c>
      <c r="C22" s="39" t="str">
        <f t="shared" si="4"/>
        <v>km</v>
      </c>
      <c r="D22" s="25" t="s">
        <v>41</v>
      </c>
      <c r="E22" s="23" t="s">
        <v>42</v>
      </c>
      <c r="F22" s="39" t="str">
        <f t="shared" si="5"/>
        <v>m</v>
      </c>
      <c r="G22" s="24" t="str">
        <f t="shared" si="6"/>
        <v>r.</v>
      </c>
      <c r="H22" s="23">
        <f t="shared" si="7"/>
        <v>2.247</v>
      </c>
      <c r="I22" s="41" t="str">
        <f t="shared" si="8"/>
        <v>km</v>
      </c>
      <c r="J22" s="23" t="str">
        <f t="shared" si="9"/>
        <v>=</v>
      </c>
      <c r="K22" s="23" t="str">
        <f t="shared" si="10"/>
        <v>____</v>
      </c>
      <c r="L22" s="41" t="str">
        <f t="shared" si="11"/>
        <v>m</v>
      </c>
      <c r="M22" s="24" t="str">
        <f t="shared" si="12"/>
        <v>r.</v>
      </c>
      <c r="N22" s="23">
        <f t="shared" si="13"/>
        <v>2.247</v>
      </c>
      <c r="O22" s="41" t="str">
        <f t="shared" si="14"/>
        <v>km</v>
      </c>
      <c r="P22" s="23" t="str">
        <f t="shared" si="15"/>
        <v>=</v>
      </c>
      <c r="Q22" s="23" t="str">
        <f t="shared" si="16"/>
        <v>____</v>
      </c>
      <c r="R22" s="41" t="str">
        <f t="shared" si="17"/>
        <v>m</v>
      </c>
      <c r="S22" s="24" t="str">
        <f t="shared" si="18"/>
        <v>r.</v>
      </c>
      <c r="T22" s="23">
        <f t="shared" si="19"/>
        <v>2.247</v>
      </c>
      <c r="U22" s="41" t="str">
        <f t="shared" si="20"/>
        <v>km</v>
      </c>
      <c r="V22" s="23" t="str">
        <f t="shared" si="21"/>
        <v>=</v>
      </c>
      <c r="W22" s="23" t="str">
        <f t="shared" si="22"/>
        <v>____</v>
      </c>
      <c r="X22" s="41" t="str">
        <f t="shared" si="23"/>
        <v>m</v>
      </c>
      <c r="Y22" s="5"/>
      <c r="Z22" s="28">
        <f ca="1" t="shared" si="24"/>
        <v>8</v>
      </c>
      <c r="AA22">
        <f ca="1" t="shared" si="25"/>
        <v>2</v>
      </c>
      <c r="AB22" s="44">
        <f ca="1" t="shared" si="26"/>
        <v>5</v>
      </c>
      <c r="AC22" s="44">
        <f ca="1" t="shared" si="27"/>
        <v>400</v>
      </c>
      <c r="AD22" s="44">
        <f ca="1" t="shared" si="28"/>
        <v>6000</v>
      </c>
      <c r="AE22" s="45">
        <f ca="1" t="shared" si="29"/>
        <v>0.2</v>
      </c>
      <c r="AF22" s="45">
        <f ca="1" t="shared" si="30"/>
        <v>3.87</v>
      </c>
      <c r="AG22" s="45">
        <f ca="1" t="shared" si="31"/>
        <v>2.247</v>
      </c>
    </row>
    <row r="23" spans="1:33" ht="16.5" customHeight="1">
      <c r="A23" s="10" t="s">
        <v>18</v>
      </c>
      <c r="B23" s="23">
        <f t="shared" si="3"/>
        <v>8</v>
      </c>
      <c r="C23" s="39" t="str">
        <f t="shared" si="4"/>
        <v>m</v>
      </c>
      <c r="D23" s="25" t="s">
        <v>41</v>
      </c>
      <c r="E23" s="23" t="s">
        <v>42</v>
      </c>
      <c r="F23" s="39" t="str">
        <f t="shared" si="5"/>
        <v>cm</v>
      </c>
      <c r="G23" s="24" t="str">
        <f t="shared" si="6"/>
        <v>s.</v>
      </c>
      <c r="H23" s="23">
        <f t="shared" si="7"/>
        <v>8</v>
      </c>
      <c r="I23" s="41" t="str">
        <f t="shared" si="8"/>
        <v>m</v>
      </c>
      <c r="J23" s="23" t="str">
        <f t="shared" si="9"/>
        <v>=</v>
      </c>
      <c r="K23" s="23" t="str">
        <f t="shared" si="10"/>
        <v>____</v>
      </c>
      <c r="L23" s="41" t="str">
        <f t="shared" si="11"/>
        <v>cm</v>
      </c>
      <c r="M23" s="24" t="str">
        <f t="shared" si="12"/>
        <v>s.</v>
      </c>
      <c r="N23" s="23">
        <f t="shared" si="13"/>
        <v>8</v>
      </c>
      <c r="O23" s="41" t="str">
        <f t="shared" si="14"/>
        <v>m</v>
      </c>
      <c r="P23" s="23" t="str">
        <f t="shared" si="15"/>
        <v>=</v>
      </c>
      <c r="Q23" s="23" t="str">
        <f t="shared" si="16"/>
        <v>____</v>
      </c>
      <c r="R23" s="41" t="str">
        <f t="shared" si="17"/>
        <v>cm</v>
      </c>
      <c r="S23" s="24" t="str">
        <f t="shared" si="18"/>
        <v>s.</v>
      </c>
      <c r="T23" s="23">
        <f t="shared" si="19"/>
        <v>8</v>
      </c>
      <c r="U23" s="41" t="str">
        <f t="shared" si="20"/>
        <v>m</v>
      </c>
      <c r="V23" s="23" t="str">
        <f t="shared" si="21"/>
        <v>=</v>
      </c>
      <c r="W23" s="23" t="str">
        <f t="shared" si="22"/>
        <v>____</v>
      </c>
      <c r="X23" s="41" t="str">
        <f t="shared" si="23"/>
        <v>cm</v>
      </c>
      <c r="Y23" s="5"/>
      <c r="Z23" s="28">
        <f ca="1" t="shared" si="24"/>
        <v>7</v>
      </c>
      <c r="AA23">
        <f ca="1" t="shared" si="25"/>
        <v>5</v>
      </c>
      <c r="AB23" s="44">
        <f ca="1" t="shared" si="26"/>
        <v>30</v>
      </c>
      <c r="AC23" s="44">
        <f ca="1" t="shared" si="27"/>
        <v>290</v>
      </c>
      <c r="AD23" s="44">
        <f ca="1" t="shared" si="28"/>
        <v>8400</v>
      </c>
      <c r="AE23" s="45">
        <f ca="1" t="shared" si="29"/>
        <v>60</v>
      </c>
      <c r="AF23" s="45">
        <f ca="1" t="shared" si="30"/>
        <v>8</v>
      </c>
      <c r="AG23" s="45">
        <f ca="1" t="shared" si="31"/>
        <v>0.9</v>
      </c>
    </row>
    <row r="24" spans="1:33" ht="16.5" customHeight="1">
      <c r="A24" s="10" t="s">
        <v>19</v>
      </c>
      <c r="B24" s="23">
        <f t="shared" si="3"/>
        <v>9</v>
      </c>
      <c r="C24" s="39" t="str">
        <f t="shared" si="4"/>
        <v>mm</v>
      </c>
      <c r="D24" s="25" t="s">
        <v>41</v>
      </c>
      <c r="E24" s="23" t="s">
        <v>42</v>
      </c>
      <c r="F24" s="39" t="str">
        <f t="shared" si="5"/>
        <v>cm</v>
      </c>
      <c r="G24" s="24" t="str">
        <f t="shared" si="6"/>
        <v>t.</v>
      </c>
      <c r="H24" s="23">
        <f t="shared" si="7"/>
        <v>9</v>
      </c>
      <c r="I24" s="41" t="str">
        <f t="shared" si="8"/>
        <v>mm</v>
      </c>
      <c r="J24" s="23" t="str">
        <f t="shared" si="9"/>
        <v>=</v>
      </c>
      <c r="K24" s="23" t="str">
        <f t="shared" si="10"/>
        <v>____</v>
      </c>
      <c r="L24" s="41" t="str">
        <f t="shared" si="11"/>
        <v>cm</v>
      </c>
      <c r="M24" s="24" t="str">
        <f t="shared" si="12"/>
        <v>t.</v>
      </c>
      <c r="N24" s="23">
        <f t="shared" si="13"/>
        <v>9</v>
      </c>
      <c r="O24" s="41" t="str">
        <f t="shared" si="14"/>
        <v>mm</v>
      </c>
      <c r="P24" s="23" t="str">
        <f t="shared" si="15"/>
        <v>=</v>
      </c>
      <c r="Q24" s="23" t="str">
        <f t="shared" si="16"/>
        <v>____</v>
      </c>
      <c r="R24" s="41" t="str">
        <f t="shared" si="17"/>
        <v>cm</v>
      </c>
      <c r="S24" s="24" t="str">
        <f t="shared" si="18"/>
        <v>t.</v>
      </c>
      <c r="T24" s="23">
        <f t="shared" si="19"/>
        <v>9</v>
      </c>
      <c r="U24" s="41" t="str">
        <f t="shared" si="20"/>
        <v>mm</v>
      </c>
      <c r="V24" s="23" t="str">
        <f t="shared" si="21"/>
        <v>=</v>
      </c>
      <c r="W24" s="23" t="str">
        <f t="shared" si="22"/>
        <v>____</v>
      </c>
      <c r="X24" s="41" t="str">
        <f t="shared" si="23"/>
        <v>cm</v>
      </c>
      <c r="Y24" s="5"/>
      <c r="Z24" s="28">
        <f ca="1" t="shared" si="24"/>
        <v>1</v>
      </c>
      <c r="AA24">
        <f ca="1" t="shared" si="25"/>
        <v>2</v>
      </c>
      <c r="AB24" s="44">
        <f ca="1" t="shared" si="26"/>
        <v>9</v>
      </c>
      <c r="AC24" s="44">
        <f ca="1" t="shared" si="27"/>
        <v>300</v>
      </c>
      <c r="AD24" s="44">
        <f ca="1" t="shared" si="28"/>
        <v>5000</v>
      </c>
      <c r="AE24" s="45">
        <f ca="1" t="shared" si="29"/>
        <v>9.5</v>
      </c>
      <c r="AF24" s="45">
        <f ca="1" t="shared" si="30"/>
        <v>2.88</v>
      </c>
      <c r="AG24" s="45">
        <f ca="1" t="shared" si="31"/>
        <v>7.902</v>
      </c>
    </row>
    <row r="25" spans="1:33" ht="16.5" customHeight="1">
      <c r="A25" s="10" t="s">
        <v>20</v>
      </c>
      <c r="B25" s="23">
        <f t="shared" si="3"/>
        <v>8700</v>
      </c>
      <c r="C25" s="39" t="str">
        <f t="shared" si="4"/>
        <v>ml</v>
      </c>
      <c r="D25" s="25" t="s">
        <v>41</v>
      </c>
      <c r="E25" s="23" t="s">
        <v>42</v>
      </c>
      <c r="F25" s="39" t="str">
        <f t="shared" si="5"/>
        <v>l</v>
      </c>
      <c r="G25" s="24" t="str">
        <f t="shared" si="6"/>
        <v>u.</v>
      </c>
      <c r="H25" s="23">
        <f t="shared" si="7"/>
        <v>8700</v>
      </c>
      <c r="I25" s="41" t="str">
        <f t="shared" si="8"/>
        <v>ml</v>
      </c>
      <c r="J25" s="23" t="str">
        <f t="shared" si="9"/>
        <v>=</v>
      </c>
      <c r="K25" s="23" t="str">
        <f t="shared" si="10"/>
        <v>____</v>
      </c>
      <c r="L25" s="41" t="str">
        <f t="shared" si="11"/>
        <v>l</v>
      </c>
      <c r="M25" s="24" t="str">
        <f t="shared" si="12"/>
        <v>u.</v>
      </c>
      <c r="N25" s="23">
        <f t="shared" si="13"/>
        <v>8700</v>
      </c>
      <c r="O25" s="41" t="str">
        <f t="shared" si="14"/>
        <v>ml</v>
      </c>
      <c r="P25" s="23" t="str">
        <f t="shared" si="15"/>
        <v>=</v>
      </c>
      <c r="Q25" s="23" t="str">
        <f t="shared" si="16"/>
        <v>____</v>
      </c>
      <c r="R25" s="41" t="str">
        <f t="shared" si="17"/>
        <v>l</v>
      </c>
      <c r="S25" s="24" t="str">
        <f t="shared" si="18"/>
        <v>u.</v>
      </c>
      <c r="T25" s="23">
        <f t="shared" si="19"/>
        <v>8700</v>
      </c>
      <c r="U25" s="41" t="str">
        <f t="shared" si="20"/>
        <v>ml</v>
      </c>
      <c r="V25" s="23" t="str">
        <f t="shared" si="21"/>
        <v>=</v>
      </c>
      <c r="W25" s="23" t="str">
        <f t="shared" si="22"/>
        <v>____</v>
      </c>
      <c r="X25" s="41" t="str">
        <f t="shared" si="23"/>
        <v>l</v>
      </c>
      <c r="Y25" s="5"/>
      <c r="Z25" s="28">
        <f ca="1" t="shared" si="24"/>
        <v>4</v>
      </c>
      <c r="AA25">
        <f ca="1" t="shared" si="25"/>
        <v>7</v>
      </c>
      <c r="AB25" s="44">
        <f ca="1" t="shared" si="26"/>
        <v>2</v>
      </c>
      <c r="AC25" s="44">
        <f ca="1" t="shared" si="27"/>
        <v>440</v>
      </c>
      <c r="AD25" s="44">
        <f ca="1" t="shared" si="28"/>
        <v>8700</v>
      </c>
      <c r="AE25" s="45">
        <f ca="1" t="shared" si="29"/>
        <v>42.3</v>
      </c>
      <c r="AF25" s="45">
        <f ca="1" t="shared" si="30"/>
        <v>2.6</v>
      </c>
      <c r="AG25" s="45">
        <f ca="1" t="shared" si="31"/>
        <v>0.63</v>
      </c>
    </row>
    <row r="26" spans="1:33" ht="16.5" customHeight="1">
      <c r="A26" s="10" t="s">
        <v>21</v>
      </c>
      <c r="B26" s="23">
        <f t="shared" si="3"/>
        <v>1</v>
      </c>
      <c r="C26" s="39" t="str">
        <f t="shared" si="4"/>
        <v>l</v>
      </c>
      <c r="D26" s="25" t="s">
        <v>41</v>
      </c>
      <c r="E26" s="23" t="s">
        <v>42</v>
      </c>
      <c r="F26" s="39" t="str">
        <f t="shared" si="5"/>
        <v>ml</v>
      </c>
      <c r="G26" s="24" t="str">
        <f t="shared" si="6"/>
        <v>v.</v>
      </c>
      <c r="H26" s="23">
        <f t="shared" si="7"/>
        <v>1</v>
      </c>
      <c r="I26" s="41" t="str">
        <f t="shared" si="8"/>
        <v>l</v>
      </c>
      <c r="J26" s="23" t="str">
        <f t="shared" si="9"/>
        <v>=</v>
      </c>
      <c r="K26" s="23" t="str">
        <f t="shared" si="10"/>
        <v>____</v>
      </c>
      <c r="L26" s="41" t="str">
        <f t="shared" si="11"/>
        <v>ml</v>
      </c>
      <c r="M26" s="24" t="str">
        <f t="shared" si="12"/>
        <v>v.</v>
      </c>
      <c r="N26" s="23">
        <f t="shared" si="13"/>
        <v>1</v>
      </c>
      <c r="O26" s="41" t="str">
        <f t="shared" si="14"/>
        <v>l</v>
      </c>
      <c r="P26" s="23" t="str">
        <f t="shared" si="15"/>
        <v>=</v>
      </c>
      <c r="Q26" s="23" t="str">
        <f t="shared" si="16"/>
        <v>____</v>
      </c>
      <c r="R26" s="41" t="str">
        <f t="shared" si="17"/>
        <v>ml</v>
      </c>
      <c r="S26" s="24" t="str">
        <f t="shared" si="18"/>
        <v>v.</v>
      </c>
      <c r="T26" s="23">
        <f t="shared" si="19"/>
        <v>1</v>
      </c>
      <c r="U26" s="41" t="str">
        <f t="shared" si="20"/>
        <v>l</v>
      </c>
      <c r="V26" s="23" t="str">
        <f t="shared" si="21"/>
        <v>=</v>
      </c>
      <c r="W26" s="23" t="str">
        <f t="shared" si="22"/>
        <v>____</v>
      </c>
      <c r="X26" s="41" t="str">
        <f t="shared" si="23"/>
        <v>ml</v>
      </c>
      <c r="Y26" s="5"/>
      <c r="Z26" s="28">
        <f ca="1" t="shared" si="24"/>
        <v>9</v>
      </c>
      <c r="AA26">
        <f ca="1" t="shared" si="25"/>
        <v>3</v>
      </c>
      <c r="AB26" s="44">
        <f ca="1" t="shared" si="26"/>
        <v>30</v>
      </c>
      <c r="AC26" s="44">
        <f ca="1" t="shared" si="27"/>
        <v>900</v>
      </c>
      <c r="AD26" s="44">
        <f ca="1" t="shared" si="28"/>
        <v>7000</v>
      </c>
      <c r="AE26" s="45">
        <f ca="1" t="shared" si="29"/>
        <v>20</v>
      </c>
      <c r="AF26" s="45">
        <f ca="1" t="shared" si="30"/>
        <v>4</v>
      </c>
      <c r="AG26" s="45">
        <f ca="1" t="shared" si="31"/>
        <v>1</v>
      </c>
    </row>
    <row r="27" spans="1:33" ht="16.5" customHeight="1">
      <c r="A27" s="10" t="s">
        <v>22</v>
      </c>
      <c r="B27" s="23">
        <f t="shared" si="3"/>
        <v>9.099</v>
      </c>
      <c r="C27" s="39" t="str">
        <f t="shared" si="4"/>
        <v>km</v>
      </c>
      <c r="D27" s="25" t="s">
        <v>41</v>
      </c>
      <c r="E27" s="23" t="s">
        <v>42</v>
      </c>
      <c r="F27" s="39" t="str">
        <f t="shared" si="5"/>
        <v>m</v>
      </c>
      <c r="G27" s="24" t="str">
        <f t="shared" si="6"/>
        <v>w.</v>
      </c>
      <c r="H27" s="23">
        <f t="shared" si="7"/>
        <v>9.099</v>
      </c>
      <c r="I27" s="41" t="str">
        <f t="shared" si="8"/>
        <v>km</v>
      </c>
      <c r="J27" s="23" t="str">
        <f t="shared" si="9"/>
        <v>=</v>
      </c>
      <c r="K27" s="23" t="str">
        <f t="shared" si="10"/>
        <v>____</v>
      </c>
      <c r="L27" s="41" t="str">
        <f t="shared" si="11"/>
        <v>m</v>
      </c>
      <c r="M27" s="24" t="str">
        <f t="shared" si="12"/>
        <v>w.</v>
      </c>
      <c r="N27" s="23">
        <f t="shared" si="13"/>
        <v>9.099</v>
      </c>
      <c r="O27" s="41" t="str">
        <f t="shared" si="14"/>
        <v>km</v>
      </c>
      <c r="P27" s="23" t="str">
        <f t="shared" si="15"/>
        <v>=</v>
      </c>
      <c r="Q27" s="23" t="str">
        <f t="shared" si="16"/>
        <v>____</v>
      </c>
      <c r="R27" s="41" t="str">
        <f t="shared" si="17"/>
        <v>m</v>
      </c>
      <c r="S27" s="24" t="str">
        <f t="shared" si="18"/>
        <v>w.</v>
      </c>
      <c r="T27" s="23">
        <f t="shared" si="19"/>
        <v>9.099</v>
      </c>
      <c r="U27" s="41" t="str">
        <f t="shared" si="20"/>
        <v>km</v>
      </c>
      <c r="V27" s="23" t="str">
        <f t="shared" si="21"/>
        <v>=</v>
      </c>
      <c r="W27" s="23" t="str">
        <f t="shared" si="22"/>
        <v>____</v>
      </c>
      <c r="X27" s="41" t="str">
        <f t="shared" si="23"/>
        <v>m</v>
      </c>
      <c r="Y27" s="5"/>
      <c r="Z27" s="28">
        <f ca="1" t="shared" si="24"/>
        <v>8</v>
      </c>
      <c r="AA27">
        <f ca="1" t="shared" si="25"/>
        <v>1</v>
      </c>
      <c r="AB27" s="44">
        <f ca="1" t="shared" si="26"/>
        <v>6</v>
      </c>
      <c r="AC27" s="44">
        <f ca="1" t="shared" si="27"/>
        <v>7</v>
      </c>
      <c r="AD27" s="44">
        <f ca="1" t="shared" si="28"/>
        <v>652</v>
      </c>
      <c r="AE27" s="45">
        <f ca="1" t="shared" si="29"/>
        <v>5.5</v>
      </c>
      <c r="AF27" s="45">
        <f ca="1" t="shared" si="30"/>
        <v>6.3</v>
      </c>
      <c r="AG27" s="45">
        <f ca="1" t="shared" si="31"/>
        <v>9.099</v>
      </c>
    </row>
    <row r="28" spans="1:33" ht="16.5" customHeight="1">
      <c r="A28" s="10" t="s">
        <v>23</v>
      </c>
      <c r="B28" s="23">
        <f t="shared" si="3"/>
        <v>0.16</v>
      </c>
      <c r="C28" s="39" t="str">
        <f t="shared" si="4"/>
        <v>kg</v>
      </c>
      <c r="D28" s="25" t="s">
        <v>41</v>
      </c>
      <c r="E28" s="23" t="s">
        <v>42</v>
      </c>
      <c r="F28" s="39" t="str">
        <f t="shared" si="5"/>
        <v>g</v>
      </c>
      <c r="G28" s="24" t="str">
        <f t="shared" si="6"/>
        <v>x.</v>
      </c>
      <c r="H28" s="23">
        <f t="shared" si="7"/>
        <v>0.16</v>
      </c>
      <c r="I28" s="41" t="str">
        <f t="shared" si="8"/>
        <v>kg</v>
      </c>
      <c r="J28" s="23" t="str">
        <f t="shared" si="9"/>
        <v>=</v>
      </c>
      <c r="K28" s="23" t="str">
        <f t="shared" si="10"/>
        <v>____</v>
      </c>
      <c r="L28" s="41" t="str">
        <f t="shared" si="11"/>
        <v>g</v>
      </c>
      <c r="M28" s="24" t="str">
        <f t="shared" si="12"/>
        <v>x.</v>
      </c>
      <c r="N28" s="23">
        <f t="shared" si="13"/>
        <v>0.16</v>
      </c>
      <c r="O28" s="41" t="str">
        <f t="shared" si="14"/>
        <v>kg</v>
      </c>
      <c r="P28" s="23" t="str">
        <f t="shared" si="15"/>
        <v>=</v>
      </c>
      <c r="Q28" s="23" t="str">
        <f t="shared" si="16"/>
        <v>____</v>
      </c>
      <c r="R28" s="41" t="str">
        <f t="shared" si="17"/>
        <v>g</v>
      </c>
      <c r="S28" s="24" t="str">
        <f t="shared" si="18"/>
        <v>x.</v>
      </c>
      <c r="T28" s="23">
        <f t="shared" si="19"/>
        <v>0.16</v>
      </c>
      <c r="U28" s="41" t="str">
        <f t="shared" si="20"/>
        <v>kg</v>
      </c>
      <c r="V28" s="23" t="str">
        <f t="shared" si="21"/>
        <v>=</v>
      </c>
      <c r="W28" s="23" t="str">
        <f t="shared" si="22"/>
        <v>____</v>
      </c>
      <c r="X28" s="41" t="str">
        <f t="shared" si="23"/>
        <v>g</v>
      </c>
      <c r="Y28" s="5"/>
      <c r="Z28" s="28">
        <f ca="1" t="shared" si="24"/>
        <v>10</v>
      </c>
      <c r="AA28">
        <f ca="1" t="shared" si="25"/>
        <v>8</v>
      </c>
      <c r="AB28" s="44">
        <f ca="1" t="shared" si="26"/>
        <v>81</v>
      </c>
      <c r="AC28" s="44">
        <f ca="1" t="shared" si="27"/>
        <v>150</v>
      </c>
      <c r="AD28" s="44">
        <f ca="1" t="shared" si="28"/>
        <v>3590</v>
      </c>
      <c r="AE28" s="45">
        <f ca="1" t="shared" si="29"/>
        <v>11</v>
      </c>
      <c r="AF28" s="45">
        <f ca="1" t="shared" si="30"/>
        <v>3.3</v>
      </c>
      <c r="AG28" s="45">
        <f ca="1" t="shared" si="31"/>
        <v>0.16</v>
      </c>
    </row>
    <row r="29" spans="1:33" ht="16.5" customHeight="1">
      <c r="A29" s="10" t="s">
        <v>24</v>
      </c>
      <c r="B29" s="23">
        <f t="shared" si="3"/>
        <v>1770</v>
      </c>
      <c r="C29" s="39" t="str">
        <f t="shared" si="4"/>
        <v>g</v>
      </c>
      <c r="D29" s="25" t="s">
        <v>41</v>
      </c>
      <c r="E29" s="23" t="s">
        <v>42</v>
      </c>
      <c r="F29" s="39" t="str">
        <f t="shared" si="5"/>
        <v>kg</v>
      </c>
      <c r="G29" s="24" t="str">
        <f t="shared" si="6"/>
        <v>y.</v>
      </c>
      <c r="H29" s="23">
        <f t="shared" si="7"/>
        <v>1770</v>
      </c>
      <c r="I29" s="41" t="str">
        <f t="shared" si="8"/>
        <v>g</v>
      </c>
      <c r="J29" s="23" t="str">
        <f t="shared" si="9"/>
        <v>=</v>
      </c>
      <c r="K29" s="23" t="str">
        <f t="shared" si="10"/>
        <v>____</v>
      </c>
      <c r="L29" s="41" t="str">
        <f t="shared" si="11"/>
        <v>kg</v>
      </c>
      <c r="M29" s="24" t="str">
        <f t="shared" si="12"/>
        <v>y.</v>
      </c>
      <c r="N29" s="23">
        <f t="shared" si="13"/>
        <v>1770</v>
      </c>
      <c r="O29" s="41" t="str">
        <f t="shared" si="14"/>
        <v>g</v>
      </c>
      <c r="P29" s="23" t="str">
        <f t="shared" si="15"/>
        <v>=</v>
      </c>
      <c r="Q29" s="23" t="str">
        <f t="shared" si="16"/>
        <v>____</v>
      </c>
      <c r="R29" s="41" t="str">
        <f t="shared" si="17"/>
        <v>kg</v>
      </c>
      <c r="S29" s="24" t="str">
        <f t="shared" si="18"/>
        <v>y.</v>
      </c>
      <c r="T29" s="23">
        <f t="shared" si="19"/>
        <v>1770</v>
      </c>
      <c r="U29" s="41" t="str">
        <f t="shared" si="20"/>
        <v>g</v>
      </c>
      <c r="V29" s="23" t="str">
        <f t="shared" si="21"/>
        <v>=</v>
      </c>
      <c r="W29" s="23" t="str">
        <f t="shared" si="22"/>
        <v>____</v>
      </c>
      <c r="X29" s="41" t="str">
        <f t="shared" si="23"/>
        <v>kg</v>
      </c>
      <c r="Y29" s="5"/>
      <c r="Z29" s="28">
        <f ca="1" t="shared" si="24"/>
        <v>5</v>
      </c>
      <c r="AA29">
        <f ca="1" t="shared" si="25"/>
        <v>6</v>
      </c>
      <c r="AB29" s="44">
        <f ca="1" t="shared" si="26"/>
        <v>90</v>
      </c>
      <c r="AC29" s="44">
        <f ca="1" t="shared" si="27"/>
        <v>900</v>
      </c>
      <c r="AD29" s="44">
        <f ca="1" t="shared" si="28"/>
        <v>1770</v>
      </c>
      <c r="AE29" s="45">
        <f ca="1" t="shared" si="29"/>
        <v>24.7</v>
      </c>
      <c r="AF29" s="45">
        <f ca="1" t="shared" si="30"/>
        <v>9.3</v>
      </c>
      <c r="AG29" s="45">
        <f ca="1" t="shared" si="31"/>
        <v>0.4</v>
      </c>
    </row>
    <row r="30" spans="1:33" ht="16.5" customHeight="1">
      <c r="A30" s="10" t="s">
        <v>25</v>
      </c>
      <c r="B30" s="23">
        <f t="shared" si="3"/>
        <v>8900</v>
      </c>
      <c r="C30" s="39" t="str">
        <f t="shared" si="4"/>
        <v>g</v>
      </c>
      <c r="D30" s="25" t="s">
        <v>41</v>
      </c>
      <c r="E30" s="23" t="s">
        <v>42</v>
      </c>
      <c r="F30" s="39" t="str">
        <f t="shared" si="5"/>
        <v>kg</v>
      </c>
      <c r="G30" s="24" t="str">
        <f t="shared" si="6"/>
        <v>z.</v>
      </c>
      <c r="H30" s="23">
        <f t="shared" si="7"/>
        <v>8900</v>
      </c>
      <c r="I30" s="41" t="str">
        <f t="shared" si="8"/>
        <v>g</v>
      </c>
      <c r="J30" s="23" t="str">
        <f t="shared" si="9"/>
        <v>=</v>
      </c>
      <c r="K30" s="23" t="str">
        <f t="shared" si="10"/>
        <v>____</v>
      </c>
      <c r="L30" s="41" t="str">
        <f t="shared" si="11"/>
        <v>kg</v>
      </c>
      <c r="M30" s="24" t="str">
        <f t="shared" si="12"/>
        <v>z.</v>
      </c>
      <c r="N30" s="23">
        <f t="shared" si="13"/>
        <v>8900</v>
      </c>
      <c r="O30" s="41" t="str">
        <f t="shared" si="14"/>
        <v>g</v>
      </c>
      <c r="P30" s="23" t="str">
        <f t="shared" si="15"/>
        <v>=</v>
      </c>
      <c r="Q30" s="23" t="str">
        <f t="shared" si="16"/>
        <v>____</v>
      </c>
      <c r="R30" s="41" t="str">
        <f t="shared" si="17"/>
        <v>kg</v>
      </c>
      <c r="S30" s="24" t="str">
        <f t="shared" si="18"/>
        <v>z.</v>
      </c>
      <c r="T30" s="23">
        <f t="shared" si="19"/>
        <v>8900</v>
      </c>
      <c r="U30" s="41" t="str">
        <f t="shared" si="20"/>
        <v>g</v>
      </c>
      <c r="V30" s="23" t="str">
        <f t="shared" si="21"/>
        <v>=</v>
      </c>
      <c r="W30" s="23" t="str">
        <f t="shared" si="22"/>
        <v>____</v>
      </c>
      <c r="X30" s="41" t="str">
        <f t="shared" si="23"/>
        <v>kg</v>
      </c>
      <c r="Y30" s="5"/>
      <c r="Z30" s="28">
        <f ca="1" t="shared" si="24"/>
        <v>5</v>
      </c>
      <c r="AA30">
        <f ca="1" t="shared" si="25"/>
        <v>4</v>
      </c>
      <c r="AB30" s="44">
        <f ca="1" t="shared" si="26"/>
        <v>50</v>
      </c>
      <c r="AC30" s="44">
        <f ca="1" t="shared" si="27"/>
        <v>600</v>
      </c>
      <c r="AD30" s="44">
        <f ca="1" t="shared" si="28"/>
        <v>8900</v>
      </c>
      <c r="AE30" s="45">
        <f ca="1" t="shared" si="29"/>
        <v>80</v>
      </c>
      <c r="AF30" s="45">
        <f ca="1" t="shared" si="30"/>
        <v>5</v>
      </c>
      <c r="AG30" s="45">
        <f ca="1" t="shared" si="31"/>
        <v>1</v>
      </c>
    </row>
    <row r="31" spans="1:33" ht="16.5" customHeight="1">
      <c r="A31" s="10" t="s">
        <v>26</v>
      </c>
      <c r="B31" s="23">
        <f t="shared" si="3"/>
        <v>3000</v>
      </c>
      <c r="C31" s="39" t="str">
        <f t="shared" si="4"/>
        <v>g</v>
      </c>
      <c r="D31" s="25" t="s">
        <v>41</v>
      </c>
      <c r="E31" s="23" t="s">
        <v>42</v>
      </c>
      <c r="F31" s="39" t="str">
        <f t="shared" si="5"/>
        <v>kg</v>
      </c>
      <c r="G31" s="24" t="str">
        <f t="shared" si="6"/>
        <v>aa.</v>
      </c>
      <c r="H31" s="23">
        <f t="shared" si="7"/>
        <v>3000</v>
      </c>
      <c r="I31" s="41" t="str">
        <f t="shared" si="8"/>
        <v>g</v>
      </c>
      <c r="J31" s="23" t="str">
        <f t="shared" si="9"/>
        <v>=</v>
      </c>
      <c r="K31" s="23" t="str">
        <f t="shared" si="10"/>
        <v>____</v>
      </c>
      <c r="L31" s="41" t="str">
        <f t="shared" si="11"/>
        <v>kg</v>
      </c>
      <c r="M31" s="24" t="str">
        <f t="shared" si="12"/>
        <v>aa.</v>
      </c>
      <c r="N31" s="23">
        <f t="shared" si="13"/>
        <v>3000</v>
      </c>
      <c r="O31" s="41" t="str">
        <f t="shared" si="14"/>
        <v>g</v>
      </c>
      <c r="P31" s="23" t="str">
        <f t="shared" si="15"/>
        <v>=</v>
      </c>
      <c r="Q31" s="23" t="str">
        <f t="shared" si="16"/>
        <v>____</v>
      </c>
      <c r="R31" s="41" t="str">
        <f t="shared" si="17"/>
        <v>kg</v>
      </c>
      <c r="S31" s="24" t="str">
        <f t="shared" si="18"/>
        <v>aa.</v>
      </c>
      <c r="T31" s="23">
        <f t="shared" si="19"/>
        <v>3000</v>
      </c>
      <c r="U31" s="41" t="str">
        <f t="shared" si="20"/>
        <v>g</v>
      </c>
      <c r="V31" s="23" t="str">
        <f t="shared" si="21"/>
        <v>=</v>
      </c>
      <c r="W31" s="23" t="str">
        <f t="shared" si="22"/>
        <v>____</v>
      </c>
      <c r="X31" s="41" t="str">
        <f t="shared" si="23"/>
        <v>kg</v>
      </c>
      <c r="Y31" s="5"/>
      <c r="Z31" s="28">
        <f ca="1" t="shared" si="24"/>
        <v>5</v>
      </c>
      <c r="AA31">
        <f ca="1" t="shared" si="25"/>
        <v>2</v>
      </c>
      <c r="AB31" s="44">
        <f ca="1" t="shared" si="26"/>
        <v>4</v>
      </c>
      <c r="AC31" s="44">
        <f ca="1" t="shared" si="27"/>
        <v>1000</v>
      </c>
      <c r="AD31" s="44">
        <f ca="1" t="shared" si="28"/>
        <v>3000</v>
      </c>
      <c r="AE31" s="45">
        <f ca="1" t="shared" si="29"/>
        <v>5.3</v>
      </c>
      <c r="AF31" s="45">
        <f ca="1" t="shared" si="30"/>
        <v>2.74</v>
      </c>
      <c r="AG31" s="45">
        <f ca="1" t="shared" si="31"/>
        <v>8.851</v>
      </c>
    </row>
    <row r="32" spans="1:33" ht="16.5" customHeight="1">
      <c r="A32" s="10" t="s">
        <v>27</v>
      </c>
      <c r="B32" s="23">
        <f t="shared" si="3"/>
        <v>359</v>
      </c>
      <c r="C32" s="39" t="str">
        <f t="shared" si="4"/>
        <v>m</v>
      </c>
      <c r="D32" s="25" t="s">
        <v>41</v>
      </c>
      <c r="E32" s="23" t="s">
        <v>42</v>
      </c>
      <c r="F32" s="39" t="str">
        <f t="shared" si="5"/>
        <v>km</v>
      </c>
      <c r="G32" s="24" t="str">
        <f t="shared" si="6"/>
        <v>ab.</v>
      </c>
      <c r="H32" s="23">
        <f t="shared" si="7"/>
        <v>359</v>
      </c>
      <c r="I32" s="41" t="str">
        <f t="shared" si="8"/>
        <v>m</v>
      </c>
      <c r="J32" s="23" t="str">
        <f t="shared" si="9"/>
        <v>=</v>
      </c>
      <c r="K32" s="23" t="str">
        <f t="shared" si="10"/>
        <v>____</v>
      </c>
      <c r="L32" s="41" t="str">
        <f t="shared" si="11"/>
        <v>km</v>
      </c>
      <c r="M32" s="24" t="str">
        <f t="shared" si="12"/>
        <v>ab.</v>
      </c>
      <c r="N32" s="23">
        <f t="shared" si="13"/>
        <v>359</v>
      </c>
      <c r="O32" s="41" t="str">
        <f t="shared" si="14"/>
        <v>m</v>
      </c>
      <c r="P32" s="23" t="str">
        <f t="shared" si="15"/>
        <v>=</v>
      </c>
      <c r="Q32" s="23" t="str">
        <f t="shared" si="16"/>
        <v>____</v>
      </c>
      <c r="R32" s="41" t="str">
        <f t="shared" si="17"/>
        <v>km</v>
      </c>
      <c r="S32" s="24" t="str">
        <f t="shared" si="18"/>
        <v>ab.</v>
      </c>
      <c r="T32" s="23">
        <f t="shared" si="19"/>
        <v>359</v>
      </c>
      <c r="U32" s="41" t="str">
        <f t="shared" si="20"/>
        <v>m</v>
      </c>
      <c r="V32" s="23" t="str">
        <f t="shared" si="21"/>
        <v>=</v>
      </c>
      <c r="W32" s="23" t="str">
        <f t="shared" si="22"/>
        <v>____</v>
      </c>
      <c r="X32" s="41" t="str">
        <f t="shared" si="23"/>
        <v>km</v>
      </c>
      <c r="Y32" s="5"/>
      <c r="Z32" s="28">
        <f ca="1" t="shared" si="24"/>
        <v>3</v>
      </c>
      <c r="AA32">
        <f ca="1" t="shared" si="25"/>
        <v>1</v>
      </c>
      <c r="AB32" s="44">
        <f ca="1" t="shared" si="26"/>
        <v>4</v>
      </c>
      <c r="AC32" s="44">
        <f ca="1" t="shared" si="27"/>
        <v>16</v>
      </c>
      <c r="AD32" s="44">
        <f ca="1" t="shared" si="28"/>
        <v>359</v>
      </c>
      <c r="AE32" s="45">
        <f ca="1" t="shared" si="29"/>
        <v>5.6</v>
      </c>
      <c r="AF32" s="45">
        <f ca="1" t="shared" si="30"/>
        <v>0.97</v>
      </c>
      <c r="AG32" s="45">
        <f ca="1" t="shared" si="31"/>
        <v>9.987</v>
      </c>
    </row>
    <row r="33" spans="1:33" ht="16.5" customHeight="1">
      <c r="A33" s="10" t="s">
        <v>28</v>
      </c>
      <c r="B33" s="23">
        <f t="shared" si="3"/>
        <v>6.08</v>
      </c>
      <c r="C33" s="39" t="str">
        <f t="shared" si="4"/>
        <v>m</v>
      </c>
      <c r="D33" s="25" t="s">
        <v>41</v>
      </c>
      <c r="E33" s="23" t="s">
        <v>42</v>
      </c>
      <c r="F33" s="39" t="str">
        <f t="shared" si="5"/>
        <v>cm</v>
      </c>
      <c r="G33" s="24" t="str">
        <f t="shared" si="6"/>
        <v>ac.</v>
      </c>
      <c r="H33" s="23">
        <f t="shared" si="7"/>
        <v>6.08</v>
      </c>
      <c r="I33" s="41" t="str">
        <f t="shared" si="8"/>
        <v>m</v>
      </c>
      <c r="J33" s="23" t="str">
        <f t="shared" si="9"/>
        <v>=</v>
      </c>
      <c r="K33" s="23" t="str">
        <f t="shared" si="10"/>
        <v>____</v>
      </c>
      <c r="L33" s="41" t="str">
        <f t="shared" si="11"/>
        <v>cm</v>
      </c>
      <c r="M33" s="24" t="str">
        <f t="shared" si="12"/>
        <v>ac.</v>
      </c>
      <c r="N33" s="23">
        <f t="shared" si="13"/>
        <v>6.08</v>
      </c>
      <c r="O33" s="41" t="str">
        <f t="shared" si="14"/>
        <v>m</v>
      </c>
      <c r="P33" s="23" t="str">
        <f t="shared" si="15"/>
        <v>=</v>
      </c>
      <c r="Q33" s="23" t="str">
        <f t="shared" si="16"/>
        <v>____</v>
      </c>
      <c r="R33" s="41" t="str">
        <f t="shared" si="17"/>
        <v>cm</v>
      </c>
      <c r="S33" s="24" t="str">
        <f t="shared" si="18"/>
        <v>ac.</v>
      </c>
      <c r="T33" s="23">
        <f t="shared" si="19"/>
        <v>6.08</v>
      </c>
      <c r="U33" s="41" t="str">
        <f t="shared" si="20"/>
        <v>m</v>
      </c>
      <c r="V33" s="23" t="str">
        <f t="shared" si="21"/>
        <v>=</v>
      </c>
      <c r="W33" s="23" t="str">
        <f t="shared" si="22"/>
        <v>____</v>
      </c>
      <c r="X33" s="41" t="str">
        <f t="shared" si="23"/>
        <v>cm</v>
      </c>
      <c r="Y33" s="5"/>
      <c r="Z33" s="28">
        <f ca="1" t="shared" si="24"/>
        <v>7</v>
      </c>
      <c r="AA33">
        <f ca="1" t="shared" si="25"/>
        <v>2</v>
      </c>
      <c r="AB33" s="44">
        <f ca="1" t="shared" si="26"/>
        <v>9</v>
      </c>
      <c r="AC33" s="44">
        <f ca="1" t="shared" si="27"/>
        <v>800</v>
      </c>
      <c r="AD33" s="44">
        <f ca="1" t="shared" si="28"/>
        <v>2000</v>
      </c>
      <c r="AE33" s="45">
        <f ca="1" t="shared" si="29"/>
        <v>6.5</v>
      </c>
      <c r="AF33" s="45">
        <f ca="1" t="shared" si="30"/>
        <v>6.08</v>
      </c>
      <c r="AG33" s="45">
        <f ca="1" t="shared" si="31"/>
        <v>1.492</v>
      </c>
    </row>
    <row r="34" spans="1:33" ht="16.5" customHeight="1">
      <c r="A34" s="10" t="s">
        <v>29</v>
      </c>
      <c r="B34" s="23">
        <f t="shared" si="3"/>
        <v>10</v>
      </c>
      <c r="C34" s="39" t="str">
        <f t="shared" si="4"/>
        <v>mm</v>
      </c>
      <c r="D34" s="25" t="s">
        <v>41</v>
      </c>
      <c r="E34" s="23" t="s">
        <v>42</v>
      </c>
      <c r="F34" s="39" t="str">
        <f t="shared" si="5"/>
        <v>cm</v>
      </c>
      <c r="G34" s="24" t="str">
        <f t="shared" si="6"/>
        <v>ad.</v>
      </c>
      <c r="H34" s="23">
        <f t="shared" si="7"/>
        <v>10</v>
      </c>
      <c r="I34" s="41" t="str">
        <f t="shared" si="8"/>
        <v>mm</v>
      </c>
      <c r="J34" s="23" t="str">
        <f t="shared" si="9"/>
        <v>=</v>
      </c>
      <c r="K34" s="23" t="str">
        <f t="shared" si="10"/>
        <v>____</v>
      </c>
      <c r="L34" s="41" t="str">
        <f t="shared" si="11"/>
        <v>cm</v>
      </c>
      <c r="M34" s="24" t="str">
        <f t="shared" si="12"/>
        <v>ad.</v>
      </c>
      <c r="N34" s="23">
        <f t="shared" si="13"/>
        <v>10</v>
      </c>
      <c r="O34" s="41" t="str">
        <f t="shared" si="14"/>
        <v>mm</v>
      </c>
      <c r="P34" s="23" t="str">
        <f t="shared" si="15"/>
        <v>=</v>
      </c>
      <c r="Q34" s="23" t="str">
        <f t="shared" si="16"/>
        <v>____</v>
      </c>
      <c r="R34" s="41" t="str">
        <f t="shared" si="17"/>
        <v>cm</v>
      </c>
      <c r="S34" s="24" t="str">
        <f t="shared" si="18"/>
        <v>ad.</v>
      </c>
      <c r="T34" s="23">
        <f t="shared" si="19"/>
        <v>10</v>
      </c>
      <c r="U34" s="41" t="str">
        <f t="shared" si="20"/>
        <v>mm</v>
      </c>
      <c r="V34" s="23" t="str">
        <f t="shared" si="21"/>
        <v>=</v>
      </c>
      <c r="W34" s="23" t="str">
        <f t="shared" si="22"/>
        <v>____</v>
      </c>
      <c r="X34" s="41" t="str">
        <f t="shared" si="23"/>
        <v>cm</v>
      </c>
      <c r="Y34" s="5"/>
      <c r="Z34" s="28">
        <f ca="1" t="shared" si="24"/>
        <v>1</v>
      </c>
      <c r="AA34">
        <f ca="1" t="shared" si="25"/>
        <v>1</v>
      </c>
      <c r="AB34" s="44">
        <f ca="1" t="shared" si="26"/>
        <v>10</v>
      </c>
      <c r="AC34" s="44">
        <f ca="1" t="shared" si="27"/>
        <v>6</v>
      </c>
      <c r="AD34" s="44">
        <f ca="1" t="shared" si="28"/>
        <v>453</v>
      </c>
      <c r="AE34" s="45">
        <f ca="1" t="shared" si="29"/>
        <v>2.4</v>
      </c>
      <c r="AF34" s="45">
        <f ca="1" t="shared" si="30"/>
        <v>0.52</v>
      </c>
      <c r="AG34" s="45">
        <f ca="1" t="shared" si="31"/>
        <v>3.318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4"/>
  <sheetViews>
    <sheetView zoomScale="70" zoomScaleNormal="70" zoomScalePageLayoutView="0" workbookViewId="0" topLeftCell="A1">
      <selection activeCell="AB16" sqref="AB16"/>
    </sheetView>
  </sheetViews>
  <sheetFormatPr defaultColWidth="9.140625" defaultRowHeight="15"/>
  <cols>
    <col min="1" max="1" width="4.00390625" style="89" customWidth="1"/>
    <col min="2" max="2" width="8.140625" style="90" customWidth="1"/>
    <col min="3" max="3" width="3.140625" style="90" customWidth="1"/>
    <col min="4" max="4" width="5.00390625" style="90" customWidth="1"/>
    <col min="5" max="5" width="3.57421875" style="90" customWidth="1"/>
    <col min="6" max="6" width="6.28125" style="58" bestFit="1" customWidth="1"/>
    <col min="7" max="7" width="10.421875" style="89" customWidth="1"/>
    <col min="8" max="8" width="8.140625" style="91" customWidth="1"/>
    <col min="9" max="9" width="4.57421875" style="92" customWidth="1"/>
    <col min="10" max="10" width="5.00390625" style="91" customWidth="1"/>
    <col min="11" max="11" width="4.57421875" style="91" customWidth="1"/>
    <col min="12" max="12" width="5.00390625" style="58" bestFit="1" customWidth="1"/>
    <col min="13" max="13" width="10.421875" style="93" customWidth="1"/>
    <col min="14" max="14" width="8.140625" style="91" customWidth="1"/>
    <col min="15" max="15" width="4.57421875" style="92" customWidth="1"/>
    <col min="16" max="16" width="5.00390625" style="91" customWidth="1"/>
    <col min="17" max="17" width="4.57421875" style="91" customWidth="1"/>
    <col min="18" max="18" width="5.00390625" style="92" bestFit="1" customWidth="1"/>
    <col min="19" max="19" width="10.421875" style="93" customWidth="1"/>
    <col min="20" max="20" width="8.140625" style="91" customWidth="1"/>
    <col min="21" max="21" width="4.57421875" style="92" customWidth="1"/>
    <col min="22" max="22" width="5.00390625" style="91" customWidth="1"/>
    <col min="23" max="23" width="4.57421875" style="91" customWidth="1"/>
    <col min="24" max="24" width="5.00390625" style="58" bestFit="1" customWidth="1"/>
    <col min="25" max="25" width="6.57421875" style="91" customWidth="1"/>
    <col min="26" max="26" width="10.00390625" style="60" hidden="1" customWidth="1"/>
    <col min="27" max="27" width="8.421875" style="60" hidden="1" customWidth="1"/>
    <col min="28" max="32" width="8.421875" style="60" customWidth="1"/>
    <col min="33" max="33" width="3.421875" style="60" customWidth="1"/>
    <col min="34" max="34" width="7.57421875" style="60" customWidth="1"/>
    <col min="35" max="35" width="4.57421875" style="60" customWidth="1"/>
    <col min="36" max="36" width="9.140625" style="60" customWidth="1"/>
    <col min="37" max="37" width="7.7109375" style="60" bestFit="1" customWidth="1"/>
    <col min="38" max="38" width="9.421875" style="60" customWidth="1"/>
    <col min="39" max="39" width="8.7109375" style="60" bestFit="1" customWidth="1"/>
    <col min="40" max="16384" width="9.140625" style="60" customWidth="1"/>
  </cols>
  <sheetData>
    <row r="1" spans="1:25" s="58" customFormat="1" ht="15.75">
      <c r="A1" s="63" t="s">
        <v>30</v>
      </c>
      <c r="B1" s="64"/>
      <c r="C1" s="64"/>
      <c r="D1" s="64"/>
      <c r="E1" s="64"/>
      <c r="F1" s="57"/>
      <c r="G1" s="63" t="str">
        <f>A1</f>
        <v>Name……….……..……...…….</v>
      </c>
      <c r="H1" s="65"/>
      <c r="I1" s="65"/>
      <c r="J1" s="65"/>
      <c r="K1" s="65"/>
      <c r="L1" s="57"/>
      <c r="M1" s="66" t="str">
        <f>A1</f>
        <v>Name……….……..……...…….</v>
      </c>
      <c r="N1" s="65"/>
      <c r="O1" s="65"/>
      <c r="P1" s="65"/>
      <c r="Q1" s="65"/>
      <c r="R1" s="65"/>
      <c r="S1" s="66" t="str">
        <f>A1</f>
        <v>Name……….……..……...…….</v>
      </c>
      <c r="T1" s="65"/>
      <c r="U1" s="65"/>
      <c r="V1" s="65"/>
      <c r="W1" s="65"/>
      <c r="X1" s="57"/>
      <c r="Y1" s="65"/>
    </row>
    <row r="2" spans="1:25" s="77" customFormat="1" ht="23.25" customHeight="1">
      <c r="A2" s="67"/>
      <c r="B2" s="68" t="s">
        <v>31</v>
      </c>
      <c r="C2" s="69"/>
      <c r="D2" s="70"/>
      <c r="E2" s="70"/>
      <c r="F2" s="71"/>
      <c r="G2" s="72"/>
      <c r="H2" s="68" t="str">
        <f>B2</f>
        <v>Measures</v>
      </c>
      <c r="I2" s="65"/>
      <c r="J2" s="73"/>
      <c r="K2" s="73"/>
      <c r="L2" s="65"/>
      <c r="M2" s="59"/>
      <c r="N2" s="74" t="str">
        <f>B2</f>
        <v>Measures</v>
      </c>
      <c r="O2" s="75"/>
      <c r="P2" s="72"/>
      <c r="Q2" s="72"/>
      <c r="R2" s="75"/>
      <c r="S2" s="72"/>
      <c r="T2" s="74" t="str">
        <f>B2</f>
        <v>Measures</v>
      </c>
      <c r="U2" s="76"/>
      <c r="V2" s="74"/>
      <c r="W2" s="74"/>
      <c r="X2" s="76"/>
      <c r="Y2" s="72"/>
    </row>
    <row r="3" spans="1:25" s="77" customFormat="1" ht="23.25" customHeight="1">
      <c r="A3" s="67"/>
      <c r="B3" s="78" t="s">
        <v>71</v>
      </c>
      <c r="C3" s="69"/>
      <c r="D3" s="70"/>
      <c r="E3" s="70"/>
      <c r="F3" s="71"/>
      <c r="G3" s="72"/>
      <c r="H3" s="68" t="str">
        <f>B3</f>
        <v>Angles</v>
      </c>
      <c r="I3" s="65"/>
      <c r="J3" s="73"/>
      <c r="K3" s="73"/>
      <c r="L3" s="65"/>
      <c r="M3" s="59"/>
      <c r="N3" s="74" t="str">
        <f>B3</f>
        <v>Angles</v>
      </c>
      <c r="O3" s="75"/>
      <c r="P3" s="72"/>
      <c r="Q3" s="72"/>
      <c r="R3" s="75"/>
      <c r="S3" s="72"/>
      <c r="T3" s="74" t="str">
        <f>B3</f>
        <v>Angles</v>
      </c>
      <c r="U3" s="76"/>
      <c r="V3" s="74"/>
      <c r="W3" s="74"/>
      <c r="X3" s="76"/>
      <c r="Y3" s="72"/>
    </row>
    <row r="4" spans="1:25" s="81" customFormat="1" ht="13.5" customHeight="1">
      <c r="A4" s="79"/>
      <c r="B4" s="71"/>
      <c r="C4" s="69"/>
      <c r="D4" s="71"/>
      <c r="E4" s="71"/>
      <c r="F4" s="75"/>
      <c r="G4" s="80"/>
      <c r="H4" s="72"/>
      <c r="I4" s="75"/>
      <c r="J4" s="72"/>
      <c r="K4" s="72"/>
      <c r="L4" s="75"/>
      <c r="M4" s="80"/>
      <c r="N4" s="72"/>
      <c r="O4" s="75"/>
      <c r="P4" s="72"/>
      <c r="Q4" s="72"/>
      <c r="R4" s="75"/>
      <c r="S4" s="80"/>
      <c r="T4" s="72"/>
      <c r="U4" s="75"/>
      <c r="V4" s="72"/>
      <c r="W4" s="72"/>
      <c r="X4" s="75"/>
      <c r="Y4" s="72"/>
    </row>
    <row r="5" spans="1:32" ht="16.5" customHeight="1">
      <c r="A5" s="82" t="s">
        <v>0</v>
      </c>
      <c r="B5" s="83">
        <f ca="1">MROUND(RANDBETWEEN(5,F5-5),5)</f>
        <v>5</v>
      </c>
      <c r="C5" s="84" t="s">
        <v>47</v>
      </c>
      <c r="D5" s="94">
        <f>F5-B5</f>
        <v>85</v>
      </c>
      <c r="E5" s="83" t="s">
        <v>41</v>
      </c>
      <c r="F5" s="64">
        <f aca="true" ca="1" t="shared" si="0" ref="F5:F34">VLOOKUP(RANDBETWEEN(1,3),$Z$5:$AA$7,2)</f>
        <v>90</v>
      </c>
      <c r="G5" s="85" t="str">
        <f aca="true" t="shared" si="1" ref="G5:L20">A5</f>
        <v>a.</v>
      </c>
      <c r="H5" s="83">
        <f t="shared" si="1"/>
        <v>5</v>
      </c>
      <c r="I5" s="84" t="str">
        <f t="shared" si="1"/>
        <v>+</v>
      </c>
      <c r="J5" s="94">
        <f t="shared" si="1"/>
        <v>85</v>
      </c>
      <c r="K5" s="83" t="str">
        <f t="shared" si="1"/>
        <v>=</v>
      </c>
      <c r="L5" s="86">
        <f t="shared" si="1"/>
        <v>90</v>
      </c>
      <c r="M5" s="85" t="str">
        <f aca="true" t="shared" si="2" ref="M5:R20">A5</f>
        <v>a.</v>
      </c>
      <c r="N5" s="83">
        <f t="shared" si="2"/>
        <v>5</v>
      </c>
      <c r="O5" s="84" t="str">
        <f t="shared" si="2"/>
        <v>+</v>
      </c>
      <c r="P5" s="94">
        <f t="shared" si="2"/>
        <v>85</v>
      </c>
      <c r="Q5" s="83" t="str">
        <f t="shared" si="2"/>
        <v>=</v>
      </c>
      <c r="R5" s="86">
        <f t="shared" si="2"/>
        <v>90</v>
      </c>
      <c r="S5" s="85" t="str">
        <f aca="true" t="shared" si="3" ref="S5:X20">A5</f>
        <v>a.</v>
      </c>
      <c r="T5" s="83">
        <f t="shared" si="3"/>
        <v>5</v>
      </c>
      <c r="U5" s="84" t="str">
        <f t="shared" si="3"/>
        <v>+</v>
      </c>
      <c r="V5" s="94">
        <f t="shared" si="3"/>
        <v>85</v>
      </c>
      <c r="W5" s="83" t="str">
        <f t="shared" si="3"/>
        <v>=</v>
      </c>
      <c r="X5" s="86">
        <f t="shared" si="3"/>
        <v>90</v>
      </c>
      <c r="Y5" s="83"/>
      <c r="Z5" s="60">
        <v>1</v>
      </c>
      <c r="AA5" s="87">
        <v>90</v>
      </c>
      <c r="AB5" s="87"/>
      <c r="AC5" s="87"/>
      <c r="AD5" s="88"/>
      <c r="AE5" s="88"/>
      <c r="AF5" s="88"/>
    </row>
    <row r="6" spans="1:32" ht="16.5" customHeight="1">
      <c r="A6" s="82" t="s">
        <v>1</v>
      </c>
      <c r="B6" s="95">
        <f aca="true" ca="1" t="shared" si="4" ref="B6:B34">MROUND(RANDBETWEEN(5,F6-5),5)</f>
        <v>55</v>
      </c>
      <c r="C6" s="84" t="s">
        <v>47</v>
      </c>
      <c r="D6" s="84">
        <f aca="true" t="shared" si="5" ref="D6:D34">F6-B6</f>
        <v>35</v>
      </c>
      <c r="E6" s="83" t="s">
        <v>41</v>
      </c>
      <c r="F6" s="64">
        <f ca="1" t="shared" si="0"/>
        <v>90</v>
      </c>
      <c r="G6" s="85" t="str">
        <f t="shared" si="1"/>
        <v>b.</v>
      </c>
      <c r="H6" s="95">
        <f t="shared" si="1"/>
        <v>55</v>
      </c>
      <c r="I6" s="84" t="str">
        <f t="shared" si="1"/>
        <v>+</v>
      </c>
      <c r="J6" s="84">
        <f t="shared" si="1"/>
        <v>35</v>
      </c>
      <c r="K6" s="83" t="str">
        <f t="shared" si="1"/>
        <v>=</v>
      </c>
      <c r="L6" s="86">
        <f t="shared" si="1"/>
        <v>90</v>
      </c>
      <c r="M6" s="85" t="str">
        <f t="shared" si="2"/>
        <v>b.</v>
      </c>
      <c r="N6" s="95">
        <f t="shared" si="2"/>
        <v>55</v>
      </c>
      <c r="O6" s="84" t="str">
        <f t="shared" si="2"/>
        <v>+</v>
      </c>
      <c r="P6" s="84">
        <f t="shared" si="2"/>
        <v>35</v>
      </c>
      <c r="Q6" s="83" t="str">
        <f t="shared" si="2"/>
        <v>=</v>
      </c>
      <c r="R6" s="86">
        <f t="shared" si="2"/>
        <v>90</v>
      </c>
      <c r="S6" s="85" t="str">
        <f t="shared" si="3"/>
        <v>b.</v>
      </c>
      <c r="T6" s="95">
        <f t="shared" si="3"/>
        <v>55</v>
      </c>
      <c r="U6" s="84" t="str">
        <f t="shared" si="3"/>
        <v>+</v>
      </c>
      <c r="V6" s="84">
        <f t="shared" si="3"/>
        <v>35</v>
      </c>
      <c r="W6" s="83" t="str">
        <f t="shared" si="3"/>
        <v>=</v>
      </c>
      <c r="X6" s="86">
        <f t="shared" si="3"/>
        <v>90</v>
      </c>
      <c r="Y6" s="64"/>
      <c r="Z6" s="60">
        <v>2</v>
      </c>
      <c r="AA6" s="87">
        <v>180</v>
      </c>
      <c r="AB6" s="87"/>
      <c r="AC6" s="87"/>
      <c r="AD6" s="88"/>
      <c r="AE6" s="88"/>
      <c r="AF6" s="88"/>
    </row>
    <row r="7" spans="1:32" ht="16.5" customHeight="1">
      <c r="A7" s="82" t="s">
        <v>2</v>
      </c>
      <c r="B7" s="83">
        <f ca="1" t="shared" si="4"/>
        <v>105</v>
      </c>
      <c r="C7" s="84" t="s">
        <v>47</v>
      </c>
      <c r="D7" s="94">
        <f t="shared" si="5"/>
        <v>75</v>
      </c>
      <c r="E7" s="83" t="s">
        <v>41</v>
      </c>
      <c r="F7" s="64">
        <f ca="1" t="shared" si="0"/>
        <v>180</v>
      </c>
      <c r="G7" s="85" t="str">
        <f t="shared" si="1"/>
        <v>c.</v>
      </c>
      <c r="H7" s="83">
        <f t="shared" si="1"/>
        <v>105</v>
      </c>
      <c r="I7" s="84" t="str">
        <f t="shared" si="1"/>
        <v>+</v>
      </c>
      <c r="J7" s="94">
        <f t="shared" si="1"/>
        <v>75</v>
      </c>
      <c r="K7" s="83" t="str">
        <f t="shared" si="1"/>
        <v>=</v>
      </c>
      <c r="L7" s="86">
        <f t="shared" si="1"/>
        <v>180</v>
      </c>
      <c r="M7" s="85" t="str">
        <f t="shared" si="2"/>
        <v>c.</v>
      </c>
      <c r="N7" s="83">
        <f t="shared" si="2"/>
        <v>105</v>
      </c>
      <c r="O7" s="84" t="str">
        <f t="shared" si="2"/>
        <v>+</v>
      </c>
      <c r="P7" s="94">
        <f t="shared" si="2"/>
        <v>75</v>
      </c>
      <c r="Q7" s="83" t="str">
        <f t="shared" si="2"/>
        <v>=</v>
      </c>
      <c r="R7" s="86">
        <f t="shared" si="2"/>
        <v>180</v>
      </c>
      <c r="S7" s="85" t="str">
        <f t="shared" si="3"/>
        <v>c.</v>
      </c>
      <c r="T7" s="83">
        <f t="shared" si="3"/>
        <v>105</v>
      </c>
      <c r="U7" s="84" t="str">
        <f t="shared" si="3"/>
        <v>+</v>
      </c>
      <c r="V7" s="94">
        <f t="shared" si="3"/>
        <v>75</v>
      </c>
      <c r="W7" s="83" t="str">
        <f t="shared" si="3"/>
        <v>=</v>
      </c>
      <c r="X7" s="86">
        <f t="shared" si="3"/>
        <v>180</v>
      </c>
      <c r="Y7" s="64"/>
      <c r="Z7" s="60">
        <v>3</v>
      </c>
      <c r="AA7" s="87">
        <v>360</v>
      </c>
      <c r="AB7" s="87"/>
      <c r="AC7" s="87"/>
      <c r="AD7" s="88"/>
      <c r="AE7" s="88"/>
      <c r="AF7" s="88"/>
    </row>
    <row r="8" spans="1:32" ht="16.5" customHeight="1">
      <c r="A8" s="82" t="s">
        <v>3</v>
      </c>
      <c r="B8" s="95">
        <f ca="1" t="shared" si="4"/>
        <v>30</v>
      </c>
      <c r="C8" s="84" t="s">
        <v>47</v>
      </c>
      <c r="D8" s="84">
        <f t="shared" si="5"/>
        <v>60</v>
      </c>
      <c r="E8" s="83" t="s">
        <v>41</v>
      </c>
      <c r="F8" s="64">
        <f ca="1" t="shared" si="0"/>
        <v>90</v>
      </c>
      <c r="G8" s="85" t="str">
        <f t="shared" si="1"/>
        <v>d.</v>
      </c>
      <c r="H8" s="95">
        <f t="shared" si="1"/>
        <v>30</v>
      </c>
      <c r="I8" s="84" t="str">
        <f t="shared" si="1"/>
        <v>+</v>
      </c>
      <c r="J8" s="84">
        <f t="shared" si="1"/>
        <v>60</v>
      </c>
      <c r="K8" s="83" t="str">
        <f t="shared" si="1"/>
        <v>=</v>
      </c>
      <c r="L8" s="86">
        <f t="shared" si="1"/>
        <v>90</v>
      </c>
      <c r="M8" s="85" t="str">
        <f t="shared" si="2"/>
        <v>d.</v>
      </c>
      <c r="N8" s="95">
        <f t="shared" si="2"/>
        <v>30</v>
      </c>
      <c r="O8" s="84" t="str">
        <f t="shared" si="2"/>
        <v>+</v>
      </c>
      <c r="P8" s="84">
        <f t="shared" si="2"/>
        <v>60</v>
      </c>
      <c r="Q8" s="83" t="str">
        <f t="shared" si="2"/>
        <v>=</v>
      </c>
      <c r="R8" s="86">
        <f t="shared" si="2"/>
        <v>90</v>
      </c>
      <c r="S8" s="85" t="str">
        <f t="shared" si="3"/>
        <v>d.</v>
      </c>
      <c r="T8" s="95">
        <f t="shared" si="3"/>
        <v>30</v>
      </c>
      <c r="U8" s="84" t="str">
        <f t="shared" si="3"/>
        <v>+</v>
      </c>
      <c r="V8" s="84">
        <f t="shared" si="3"/>
        <v>60</v>
      </c>
      <c r="W8" s="83" t="str">
        <f t="shared" si="3"/>
        <v>=</v>
      </c>
      <c r="X8" s="86">
        <f t="shared" si="3"/>
        <v>90</v>
      </c>
      <c r="Y8" s="64"/>
      <c r="AA8" s="87"/>
      <c r="AB8" s="87"/>
      <c r="AC8" s="87"/>
      <c r="AD8" s="88"/>
      <c r="AE8" s="88"/>
      <c r="AF8" s="88"/>
    </row>
    <row r="9" spans="1:32" ht="16.5" customHeight="1">
      <c r="A9" s="82" t="s">
        <v>4</v>
      </c>
      <c r="B9" s="95">
        <f ca="1" t="shared" si="4"/>
        <v>125</v>
      </c>
      <c r="C9" s="84" t="s">
        <v>47</v>
      </c>
      <c r="D9" s="84">
        <f t="shared" si="5"/>
        <v>235</v>
      </c>
      <c r="E9" s="83" t="s">
        <v>41</v>
      </c>
      <c r="F9" s="64">
        <f ca="1" t="shared" si="0"/>
        <v>360</v>
      </c>
      <c r="G9" s="85" t="str">
        <f t="shared" si="1"/>
        <v>e.</v>
      </c>
      <c r="H9" s="95">
        <f t="shared" si="1"/>
        <v>125</v>
      </c>
      <c r="I9" s="84" t="str">
        <f t="shared" si="1"/>
        <v>+</v>
      </c>
      <c r="J9" s="84">
        <f t="shared" si="1"/>
        <v>235</v>
      </c>
      <c r="K9" s="83" t="str">
        <f t="shared" si="1"/>
        <v>=</v>
      </c>
      <c r="L9" s="86">
        <f t="shared" si="1"/>
        <v>360</v>
      </c>
      <c r="M9" s="85" t="str">
        <f t="shared" si="2"/>
        <v>e.</v>
      </c>
      <c r="N9" s="95">
        <f t="shared" si="2"/>
        <v>125</v>
      </c>
      <c r="O9" s="84" t="str">
        <f t="shared" si="2"/>
        <v>+</v>
      </c>
      <c r="P9" s="84">
        <f t="shared" si="2"/>
        <v>235</v>
      </c>
      <c r="Q9" s="83" t="str">
        <f t="shared" si="2"/>
        <v>=</v>
      </c>
      <c r="R9" s="86">
        <f t="shared" si="2"/>
        <v>360</v>
      </c>
      <c r="S9" s="85" t="str">
        <f t="shared" si="3"/>
        <v>e.</v>
      </c>
      <c r="T9" s="95">
        <f t="shared" si="3"/>
        <v>125</v>
      </c>
      <c r="U9" s="84" t="str">
        <f t="shared" si="3"/>
        <v>+</v>
      </c>
      <c r="V9" s="84">
        <f t="shared" si="3"/>
        <v>235</v>
      </c>
      <c r="W9" s="83" t="str">
        <f t="shared" si="3"/>
        <v>=</v>
      </c>
      <c r="X9" s="86">
        <f t="shared" si="3"/>
        <v>360</v>
      </c>
      <c r="Y9" s="64"/>
      <c r="AA9" s="87"/>
      <c r="AB9" s="87"/>
      <c r="AC9" s="87"/>
      <c r="AD9" s="88"/>
      <c r="AE9" s="88"/>
      <c r="AF9" s="88"/>
    </row>
    <row r="10" spans="1:32" ht="16.5" customHeight="1">
      <c r="A10" s="82" t="s">
        <v>5</v>
      </c>
      <c r="B10" s="83">
        <f ca="1" t="shared" si="4"/>
        <v>275</v>
      </c>
      <c r="C10" s="84" t="s">
        <v>47</v>
      </c>
      <c r="D10" s="94">
        <f t="shared" si="5"/>
        <v>85</v>
      </c>
      <c r="E10" s="83" t="s">
        <v>41</v>
      </c>
      <c r="F10" s="64">
        <f ca="1" t="shared" si="0"/>
        <v>360</v>
      </c>
      <c r="G10" s="85" t="str">
        <f t="shared" si="1"/>
        <v>f.</v>
      </c>
      <c r="H10" s="83">
        <f t="shared" si="1"/>
        <v>275</v>
      </c>
      <c r="I10" s="84" t="str">
        <f t="shared" si="1"/>
        <v>+</v>
      </c>
      <c r="J10" s="94">
        <f t="shared" si="1"/>
        <v>85</v>
      </c>
      <c r="K10" s="83" t="str">
        <f t="shared" si="1"/>
        <v>=</v>
      </c>
      <c r="L10" s="86">
        <f t="shared" si="1"/>
        <v>360</v>
      </c>
      <c r="M10" s="85" t="str">
        <f t="shared" si="2"/>
        <v>f.</v>
      </c>
      <c r="N10" s="83">
        <f t="shared" si="2"/>
        <v>275</v>
      </c>
      <c r="O10" s="84" t="str">
        <f t="shared" si="2"/>
        <v>+</v>
      </c>
      <c r="P10" s="94">
        <f t="shared" si="2"/>
        <v>85</v>
      </c>
      <c r="Q10" s="83" t="str">
        <f t="shared" si="2"/>
        <v>=</v>
      </c>
      <c r="R10" s="86">
        <f t="shared" si="2"/>
        <v>360</v>
      </c>
      <c r="S10" s="85" t="str">
        <f t="shared" si="3"/>
        <v>f.</v>
      </c>
      <c r="T10" s="83">
        <f t="shared" si="3"/>
        <v>275</v>
      </c>
      <c r="U10" s="84" t="str">
        <f t="shared" si="3"/>
        <v>+</v>
      </c>
      <c r="V10" s="94">
        <f t="shared" si="3"/>
        <v>85</v>
      </c>
      <c r="W10" s="83" t="str">
        <f t="shared" si="3"/>
        <v>=</v>
      </c>
      <c r="X10" s="86">
        <f t="shared" si="3"/>
        <v>360</v>
      </c>
      <c r="Y10" s="64"/>
      <c r="AA10" s="87"/>
      <c r="AB10" s="87"/>
      <c r="AC10" s="87"/>
      <c r="AD10" s="88"/>
      <c r="AE10" s="88"/>
      <c r="AF10" s="88"/>
    </row>
    <row r="11" spans="1:39" ht="16.5" customHeight="1">
      <c r="A11" s="82" t="s">
        <v>6</v>
      </c>
      <c r="B11" s="83">
        <f ca="1" t="shared" si="4"/>
        <v>45</v>
      </c>
      <c r="C11" s="84" t="s">
        <v>47</v>
      </c>
      <c r="D11" s="94">
        <f t="shared" si="5"/>
        <v>135</v>
      </c>
      <c r="E11" s="83" t="s">
        <v>41</v>
      </c>
      <c r="F11" s="64">
        <f ca="1" t="shared" si="0"/>
        <v>180</v>
      </c>
      <c r="G11" s="85" t="str">
        <f t="shared" si="1"/>
        <v>g.</v>
      </c>
      <c r="H11" s="83">
        <f t="shared" si="1"/>
        <v>45</v>
      </c>
      <c r="I11" s="84" t="str">
        <f t="shared" si="1"/>
        <v>+</v>
      </c>
      <c r="J11" s="94">
        <f t="shared" si="1"/>
        <v>135</v>
      </c>
      <c r="K11" s="83" t="str">
        <f t="shared" si="1"/>
        <v>=</v>
      </c>
      <c r="L11" s="86">
        <f t="shared" si="1"/>
        <v>180</v>
      </c>
      <c r="M11" s="85" t="str">
        <f t="shared" si="2"/>
        <v>g.</v>
      </c>
      <c r="N11" s="83">
        <f t="shared" si="2"/>
        <v>45</v>
      </c>
      <c r="O11" s="84" t="str">
        <f t="shared" si="2"/>
        <v>+</v>
      </c>
      <c r="P11" s="94">
        <f t="shared" si="2"/>
        <v>135</v>
      </c>
      <c r="Q11" s="83" t="str">
        <f t="shared" si="2"/>
        <v>=</v>
      </c>
      <c r="R11" s="86">
        <f t="shared" si="2"/>
        <v>180</v>
      </c>
      <c r="S11" s="85" t="str">
        <f t="shared" si="3"/>
        <v>g.</v>
      </c>
      <c r="T11" s="83">
        <f t="shared" si="3"/>
        <v>45</v>
      </c>
      <c r="U11" s="84" t="str">
        <f t="shared" si="3"/>
        <v>+</v>
      </c>
      <c r="V11" s="94">
        <f t="shared" si="3"/>
        <v>135</v>
      </c>
      <c r="W11" s="83" t="str">
        <f t="shared" si="3"/>
        <v>=</v>
      </c>
      <c r="X11" s="86">
        <f t="shared" si="3"/>
        <v>180</v>
      </c>
      <c r="Y11" s="64"/>
      <c r="AA11" s="87"/>
      <c r="AB11" s="87"/>
      <c r="AC11" s="87"/>
      <c r="AD11" s="88"/>
      <c r="AE11" s="88"/>
      <c r="AF11" s="88"/>
      <c r="AK11" s="61"/>
      <c r="AM11" s="61"/>
    </row>
    <row r="12" spans="1:37" ht="16.5" customHeight="1">
      <c r="A12" s="82" t="s">
        <v>7</v>
      </c>
      <c r="B12" s="95">
        <f ca="1" t="shared" si="4"/>
        <v>40</v>
      </c>
      <c r="C12" s="84" t="s">
        <v>47</v>
      </c>
      <c r="D12" s="84">
        <f t="shared" si="5"/>
        <v>50</v>
      </c>
      <c r="E12" s="83" t="s">
        <v>41</v>
      </c>
      <c r="F12" s="64">
        <f ca="1" t="shared" si="0"/>
        <v>90</v>
      </c>
      <c r="G12" s="85" t="str">
        <f t="shared" si="1"/>
        <v>h.</v>
      </c>
      <c r="H12" s="95">
        <f t="shared" si="1"/>
        <v>40</v>
      </c>
      <c r="I12" s="84" t="str">
        <f t="shared" si="1"/>
        <v>+</v>
      </c>
      <c r="J12" s="84">
        <f t="shared" si="1"/>
        <v>50</v>
      </c>
      <c r="K12" s="83" t="str">
        <f t="shared" si="1"/>
        <v>=</v>
      </c>
      <c r="L12" s="86">
        <f t="shared" si="1"/>
        <v>90</v>
      </c>
      <c r="M12" s="85" t="str">
        <f t="shared" si="2"/>
        <v>h.</v>
      </c>
      <c r="N12" s="95">
        <f t="shared" si="2"/>
        <v>40</v>
      </c>
      <c r="O12" s="84" t="str">
        <f t="shared" si="2"/>
        <v>+</v>
      </c>
      <c r="P12" s="84">
        <f t="shared" si="2"/>
        <v>50</v>
      </c>
      <c r="Q12" s="83" t="str">
        <f t="shared" si="2"/>
        <v>=</v>
      </c>
      <c r="R12" s="86">
        <f t="shared" si="2"/>
        <v>90</v>
      </c>
      <c r="S12" s="85" t="str">
        <f t="shared" si="3"/>
        <v>h.</v>
      </c>
      <c r="T12" s="95">
        <f t="shared" si="3"/>
        <v>40</v>
      </c>
      <c r="U12" s="84" t="str">
        <f t="shared" si="3"/>
        <v>+</v>
      </c>
      <c r="V12" s="84">
        <f t="shared" si="3"/>
        <v>50</v>
      </c>
      <c r="W12" s="83" t="str">
        <f t="shared" si="3"/>
        <v>=</v>
      </c>
      <c r="X12" s="86">
        <f t="shared" si="3"/>
        <v>90</v>
      </c>
      <c r="Y12" s="64"/>
      <c r="AA12" s="87"/>
      <c r="AB12" s="87"/>
      <c r="AC12" s="87"/>
      <c r="AD12" s="88"/>
      <c r="AE12" s="88"/>
      <c r="AF12" s="88"/>
      <c r="AK12" s="61"/>
    </row>
    <row r="13" spans="1:37" ht="16.5" customHeight="1">
      <c r="A13" s="82" t="s">
        <v>8</v>
      </c>
      <c r="B13" s="83">
        <f ca="1" t="shared" si="4"/>
        <v>40</v>
      </c>
      <c r="C13" s="84" t="s">
        <v>47</v>
      </c>
      <c r="D13" s="94">
        <f t="shared" si="5"/>
        <v>140</v>
      </c>
      <c r="E13" s="83" t="s">
        <v>41</v>
      </c>
      <c r="F13" s="64">
        <f ca="1" t="shared" si="0"/>
        <v>180</v>
      </c>
      <c r="G13" s="85" t="str">
        <f t="shared" si="1"/>
        <v>i.</v>
      </c>
      <c r="H13" s="83">
        <f t="shared" si="1"/>
        <v>40</v>
      </c>
      <c r="I13" s="84" t="str">
        <f t="shared" si="1"/>
        <v>+</v>
      </c>
      <c r="J13" s="94">
        <f t="shared" si="1"/>
        <v>140</v>
      </c>
      <c r="K13" s="83" t="str">
        <f t="shared" si="1"/>
        <v>=</v>
      </c>
      <c r="L13" s="86">
        <f t="shared" si="1"/>
        <v>180</v>
      </c>
      <c r="M13" s="85" t="str">
        <f t="shared" si="2"/>
        <v>i.</v>
      </c>
      <c r="N13" s="83">
        <f t="shared" si="2"/>
        <v>40</v>
      </c>
      <c r="O13" s="84" t="str">
        <f t="shared" si="2"/>
        <v>+</v>
      </c>
      <c r="P13" s="94">
        <f t="shared" si="2"/>
        <v>140</v>
      </c>
      <c r="Q13" s="83" t="str">
        <f t="shared" si="2"/>
        <v>=</v>
      </c>
      <c r="R13" s="86">
        <f t="shared" si="2"/>
        <v>180</v>
      </c>
      <c r="S13" s="85" t="str">
        <f t="shared" si="3"/>
        <v>i.</v>
      </c>
      <c r="T13" s="83">
        <f t="shared" si="3"/>
        <v>40</v>
      </c>
      <c r="U13" s="84" t="str">
        <f t="shared" si="3"/>
        <v>+</v>
      </c>
      <c r="V13" s="94">
        <f t="shared" si="3"/>
        <v>140</v>
      </c>
      <c r="W13" s="83" t="str">
        <f t="shared" si="3"/>
        <v>=</v>
      </c>
      <c r="X13" s="86">
        <f t="shared" si="3"/>
        <v>180</v>
      </c>
      <c r="Y13" s="64"/>
      <c r="AA13" s="87"/>
      <c r="AB13" s="87"/>
      <c r="AC13" s="87"/>
      <c r="AD13" s="88"/>
      <c r="AE13" s="88"/>
      <c r="AF13" s="88"/>
      <c r="AK13" s="61"/>
    </row>
    <row r="14" spans="1:37" ht="16.5" customHeight="1">
      <c r="A14" s="82" t="s">
        <v>9</v>
      </c>
      <c r="B14" s="95">
        <f ca="1" t="shared" si="4"/>
        <v>120</v>
      </c>
      <c r="C14" s="84" t="s">
        <v>47</v>
      </c>
      <c r="D14" s="84">
        <f t="shared" si="5"/>
        <v>60</v>
      </c>
      <c r="E14" s="83" t="s">
        <v>41</v>
      </c>
      <c r="F14" s="64">
        <f ca="1" t="shared" si="0"/>
        <v>180</v>
      </c>
      <c r="G14" s="85" t="str">
        <f t="shared" si="1"/>
        <v>j.</v>
      </c>
      <c r="H14" s="95">
        <f t="shared" si="1"/>
        <v>120</v>
      </c>
      <c r="I14" s="84" t="str">
        <f t="shared" si="1"/>
        <v>+</v>
      </c>
      <c r="J14" s="84">
        <f t="shared" si="1"/>
        <v>60</v>
      </c>
      <c r="K14" s="83" t="str">
        <f t="shared" si="1"/>
        <v>=</v>
      </c>
      <c r="L14" s="86">
        <f t="shared" si="1"/>
        <v>180</v>
      </c>
      <c r="M14" s="85" t="str">
        <f t="shared" si="2"/>
        <v>j.</v>
      </c>
      <c r="N14" s="95">
        <f t="shared" si="2"/>
        <v>120</v>
      </c>
      <c r="O14" s="84" t="str">
        <f t="shared" si="2"/>
        <v>+</v>
      </c>
      <c r="P14" s="84">
        <f t="shared" si="2"/>
        <v>60</v>
      </c>
      <c r="Q14" s="83" t="str">
        <f t="shared" si="2"/>
        <v>=</v>
      </c>
      <c r="R14" s="86">
        <f t="shared" si="2"/>
        <v>180</v>
      </c>
      <c r="S14" s="85" t="str">
        <f t="shared" si="3"/>
        <v>j.</v>
      </c>
      <c r="T14" s="95">
        <f t="shared" si="3"/>
        <v>120</v>
      </c>
      <c r="U14" s="84" t="str">
        <f t="shared" si="3"/>
        <v>+</v>
      </c>
      <c r="V14" s="84">
        <f t="shared" si="3"/>
        <v>60</v>
      </c>
      <c r="W14" s="83" t="str">
        <f t="shared" si="3"/>
        <v>=</v>
      </c>
      <c r="X14" s="86">
        <f t="shared" si="3"/>
        <v>180</v>
      </c>
      <c r="Y14" s="64"/>
      <c r="AA14" s="87"/>
      <c r="AB14" s="87"/>
      <c r="AC14" s="87"/>
      <c r="AD14" s="88"/>
      <c r="AE14" s="88"/>
      <c r="AF14" s="88"/>
      <c r="AK14" s="61"/>
    </row>
    <row r="15" spans="1:32" ht="16.5" customHeight="1">
      <c r="A15" s="82" t="s">
        <v>10</v>
      </c>
      <c r="B15" s="83">
        <f ca="1" t="shared" si="4"/>
        <v>70</v>
      </c>
      <c r="C15" s="84" t="s">
        <v>47</v>
      </c>
      <c r="D15" s="94">
        <f t="shared" si="5"/>
        <v>20</v>
      </c>
      <c r="E15" s="83" t="s">
        <v>41</v>
      </c>
      <c r="F15" s="64">
        <f ca="1" t="shared" si="0"/>
        <v>90</v>
      </c>
      <c r="G15" s="85" t="str">
        <f t="shared" si="1"/>
        <v>k.</v>
      </c>
      <c r="H15" s="83">
        <f t="shared" si="1"/>
        <v>70</v>
      </c>
      <c r="I15" s="84" t="str">
        <f t="shared" si="1"/>
        <v>+</v>
      </c>
      <c r="J15" s="94">
        <f t="shared" si="1"/>
        <v>20</v>
      </c>
      <c r="K15" s="83" t="str">
        <f t="shared" si="1"/>
        <v>=</v>
      </c>
      <c r="L15" s="86">
        <f t="shared" si="1"/>
        <v>90</v>
      </c>
      <c r="M15" s="85" t="str">
        <f t="shared" si="2"/>
        <v>k.</v>
      </c>
      <c r="N15" s="83">
        <f t="shared" si="2"/>
        <v>70</v>
      </c>
      <c r="O15" s="84" t="str">
        <f t="shared" si="2"/>
        <v>+</v>
      </c>
      <c r="P15" s="94">
        <f t="shared" si="2"/>
        <v>20</v>
      </c>
      <c r="Q15" s="83" t="str">
        <f t="shared" si="2"/>
        <v>=</v>
      </c>
      <c r="R15" s="86">
        <f t="shared" si="2"/>
        <v>90</v>
      </c>
      <c r="S15" s="85" t="str">
        <f t="shared" si="3"/>
        <v>k.</v>
      </c>
      <c r="T15" s="83">
        <f t="shared" si="3"/>
        <v>70</v>
      </c>
      <c r="U15" s="84" t="str">
        <f t="shared" si="3"/>
        <v>+</v>
      </c>
      <c r="V15" s="94">
        <f t="shared" si="3"/>
        <v>20</v>
      </c>
      <c r="W15" s="83" t="str">
        <f t="shared" si="3"/>
        <v>=</v>
      </c>
      <c r="X15" s="86">
        <f t="shared" si="3"/>
        <v>90</v>
      </c>
      <c r="Y15" s="64"/>
      <c r="AA15" s="87"/>
      <c r="AB15" s="87"/>
      <c r="AC15" s="87"/>
      <c r="AD15" s="88"/>
      <c r="AE15" s="88"/>
      <c r="AF15" s="88"/>
    </row>
    <row r="16" spans="1:32" ht="16.5" customHeight="1">
      <c r="A16" s="82" t="s">
        <v>11</v>
      </c>
      <c r="B16" s="83">
        <f ca="1" t="shared" si="4"/>
        <v>250</v>
      </c>
      <c r="C16" s="84" t="s">
        <v>47</v>
      </c>
      <c r="D16" s="94">
        <f t="shared" si="5"/>
        <v>110</v>
      </c>
      <c r="E16" s="83" t="s">
        <v>41</v>
      </c>
      <c r="F16" s="64">
        <f ca="1" t="shared" si="0"/>
        <v>360</v>
      </c>
      <c r="G16" s="85" t="str">
        <f t="shared" si="1"/>
        <v>l.</v>
      </c>
      <c r="H16" s="83">
        <f t="shared" si="1"/>
        <v>250</v>
      </c>
      <c r="I16" s="84" t="str">
        <f t="shared" si="1"/>
        <v>+</v>
      </c>
      <c r="J16" s="94">
        <f t="shared" si="1"/>
        <v>110</v>
      </c>
      <c r="K16" s="83" t="str">
        <f t="shared" si="1"/>
        <v>=</v>
      </c>
      <c r="L16" s="86">
        <f t="shared" si="1"/>
        <v>360</v>
      </c>
      <c r="M16" s="85" t="str">
        <f t="shared" si="2"/>
        <v>l.</v>
      </c>
      <c r="N16" s="83">
        <f t="shared" si="2"/>
        <v>250</v>
      </c>
      <c r="O16" s="84" t="str">
        <f t="shared" si="2"/>
        <v>+</v>
      </c>
      <c r="P16" s="94">
        <f t="shared" si="2"/>
        <v>110</v>
      </c>
      <c r="Q16" s="83" t="str">
        <f t="shared" si="2"/>
        <v>=</v>
      </c>
      <c r="R16" s="86">
        <f t="shared" si="2"/>
        <v>360</v>
      </c>
      <c r="S16" s="85" t="str">
        <f t="shared" si="3"/>
        <v>l.</v>
      </c>
      <c r="T16" s="83">
        <f t="shared" si="3"/>
        <v>250</v>
      </c>
      <c r="U16" s="84" t="str">
        <f t="shared" si="3"/>
        <v>+</v>
      </c>
      <c r="V16" s="94">
        <f t="shared" si="3"/>
        <v>110</v>
      </c>
      <c r="W16" s="83" t="str">
        <f t="shared" si="3"/>
        <v>=</v>
      </c>
      <c r="X16" s="86">
        <f t="shared" si="3"/>
        <v>360</v>
      </c>
      <c r="Y16" s="64"/>
      <c r="AA16" s="87"/>
      <c r="AB16" s="87"/>
      <c r="AC16" s="87"/>
      <c r="AD16" s="88"/>
      <c r="AE16" s="88"/>
      <c r="AF16" s="88"/>
    </row>
    <row r="17" spans="1:37" ht="16.5" customHeight="1">
      <c r="A17" s="82" t="s">
        <v>12</v>
      </c>
      <c r="B17" s="83">
        <f ca="1" t="shared" si="4"/>
        <v>160</v>
      </c>
      <c r="C17" s="84" t="s">
        <v>47</v>
      </c>
      <c r="D17" s="94">
        <f t="shared" si="5"/>
        <v>200</v>
      </c>
      <c r="E17" s="83" t="s">
        <v>41</v>
      </c>
      <c r="F17" s="64">
        <f ca="1" t="shared" si="0"/>
        <v>360</v>
      </c>
      <c r="G17" s="85" t="str">
        <f t="shared" si="1"/>
        <v>m.</v>
      </c>
      <c r="H17" s="83">
        <f t="shared" si="1"/>
        <v>160</v>
      </c>
      <c r="I17" s="84" t="str">
        <f t="shared" si="1"/>
        <v>+</v>
      </c>
      <c r="J17" s="94">
        <f t="shared" si="1"/>
        <v>200</v>
      </c>
      <c r="K17" s="83" t="str">
        <f t="shared" si="1"/>
        <v>=</v>
      </c>
      <c r="L17" s="86">
        <f t="shared" si="1"/>
        <v>360</v>
      </c>
      <c r="M17" s="85" t="str">
        <f t="shared" si="2"/>
        <v>m.</v>
      </c>
      <c r="N17" s="83">
        <f t="shared" si="2"/>
        <v>160</v>
      </c>
      <c r="O17" s="84" t="str">
        <f t="shared" si="2"/>
        <v>+</v>
      </c>
      <c r="P17" s="94">
        <f t="shared" si="2"/>
        <v>200</v>
      </c>
      <c r="Q17" s="83" t="str">
        <f t="shared" si="2"/>
        <v>=</v>
      </c>
      <c r="R17" s="86">
        <f t="shared" si="2"/>
        <v>360</v>
      </c>
      <c r="S17" s="85" t="str">
        <f t="shared" si="3"/>
        <v>m.</v>
      </c>
      <c r="T17" s="83">
        <f t="shared" si="3"/>
        <v>160</v>
      </c>
      <c r="U17" s="84" t="str">
        <f t="shared" si="3"/>
        <v>+</v>
      </c>
      <c r="V17" s="94">
        <f t="shared" si="3"/>
        <v>200</v>
      </c>
      <c r="W17" s="83" t="str">
        <f t="shared" si="3"/>
        <v>=</v>
      </c>
      <c r="X17" s="86">
        <f t="shared" si="3"/>
        <v>360</v>
      </c>
      <c r="Y17" s="64"/>
      <c r="AA17" s="87"/>
      <c r="AB17" s="87"/>
      <c r="AC17" s="87"/>
      <c r="AD17" s="88"/>
      <c r="AE17" s="88"/>
      <c r="AF17" s="88"/>
      <c r="AK17" s="62"/>
    </row>
    <row r="18" spans="1:37" ht="16.5" customHeight="1">
      <c r="A18" s="82" t="s">
        <v>13</v>
      </c>
      <c r="B18" s="95">
        <f ca="1" t="shared" si="4"/>
        <v>275</v>
      </c>
      <c r="C18" s="84" t="s">
        <v>47</v>
      </c>
      <c r="D18" s="84">
        <f t="shared" si="5"/>
        <v>85</v>
      </c>
      <c r="E18" s="83" t="s">
        <v>41</v>
      </c>
      <c r="F18" s="64">
        <f ca="1" t="shared" si="0"/>
        <v>360</v>
      </c>
      <c r="G18" s="85" t="str">
        <f t="shared" si="1"/>
        <v>n.</v>
      </c>
      <c r="H18" s="95">
        <f t="shared" si="1"/>
        <v>275</v>
      </c>
      <c r="I18" s="84" t="str">
        <f t="shared" si="1"/>
        <v>+</v>
      </c>
      <c r="J18" s="84">
        <f t="shared" si="1"/>
        <v>85</v>
      </c>
      <c r="K18" s="83" t="str">
        <f t="shared" si="1"/>
        <v>=</v>
      </c>
      <c r="L18" s="86">
        <f t="shared" si="1"/>
        <v>360</v>
      </c>
      <c r="M18" s="85" t="str">
        <f t="shared" si="2"/>
        <v>n.</v>
      </c>
      <c r="N18" s="95">
        <f t="shared" si="2"/>
        <v>275</v>
      </c>
      <c r="O18" s="84" t="str">
        <f t="shared" si="2"/>
        <v>+</v>
      </c>
      <c r="P18" s="84">
        <f t="shared" si="2"/>
        <v>85</v>
      </c>
      <c r="Q18" s="83" t="str">
        <f t="shared" si="2"/>
        <v>=</v>
      </c>
      <c r="R18" s="86">
        <f t="shared" si="2"/>
        <v>360</v>
      </c>
      <c r="S18" s="85" t="str">
        <f t="shared" si="3"/>
        <v>n.</v>
      </c>
      <c r="T18" s="95">
        <f t="shared" si="3"/>
        <v>275</v>
      </c>
      <c r="U18" s="84" t="str">
        <f t="shared" si="3"/>
        <v>+</v>
      </c>
      <c r="V18" s="84">
        <f t="shared" si="3"/>
        <v>85</v>
      </c>
      <c r="W18" s="83" t="str">
        <f t="shared" si="3"/>
        <v>=</v>
      </c>
      <c r="X18" s="86">
        <f t="shared" si="3"/>
        <v>360</v>
      </c>
      <c r="Y18" s="64"/>
      <c r="AA18" s="87"/>
      <c r="AB18" s="87"/>
      <c r="AC18" s="87"/>
      <c r="AD18" s="88"/>
      <c r="AE18" s="88"/>
      <c r="AF18" s="88"/>
      <c r="AH18" s="61"/>
      <c r="AK18" s="62"/>
    </row>
    <row r="19" spans="1:32" ht="16.5" customHeight="1">
      <c r="A19" s="82" t="s">
        <v>14</v>
      </c>
      <c r="B19" s="95">
        <f ca="1" t="shared" si="4"/>
        <v>325</v>
      </c>
      <c r="C19" s="84" t="s">
        <v>47</v>
      </c>
      <c r="D19" s="84">
        <f t="shared" si="5"/>
        <v>35</v>
      </c>
      <c r="E19" s="83" t="s">
        <v>41</v>
      </c>
      <c r="F19" s="64">
        <f ca="1" t="shared" si="0"/>
        <v>360</v>
      </c>
      <c r="G19" s="85" t="str">
        <f t="shared" si="1"/>
        <v>o.</v>
      </c>
      <c r="H19" s="95">
        <f t="shared" si="1"/>
        <v>325</v>
      </c>
      <c r="I19" s="84" t="str">
        <f t="shared" si="1"/>
        <v>+</v>
      </c>
      <c r="J19" s="84">
        <f t="shared" si="1"/>
        <v>35</v>
      </c>
      <c r="K19" s="83" t="str">
        <f t="shared" si="1"/>
        <v>=</v>
      </c>
      <c r="L19" s="86">
        <f t="shared" si="1"/>
        <v>360</v>
      </c>
      <c r="M19" s="85" t="str">
        <f t="shared" si="2"/>
        <v>o.</v>
      </c>
      <c r="N19" s="95">
        <f t="shared" si="2"/>
        <v>325</v>
      </c>
      <c r="O19" s="84" t="str">
        <f t="shared" si="2"/>
        <v>+</v>
      </c>
      <c r="P19" s="84">
        <f t="shared" si="2"/>
        <v>35</v>
      </c>
      <c r="Q19" s="83" t="str">
        <f t="shared" si="2"/>
        <v>=</v>
      </c>
      <c r="R19" s="86">
        <f t="shared" si="2"/>
        <v>360</v>
      </c>
      <c r="S19" s="85" t="str">
        <f t="shared" si="3"/>
        <v>o.</v>
      </c>
      <c r="T19" s="95">
        <f t="shared" si="3"/>
        <v>325</v>
      </c>
      <c r="U19" s="84" t="str">
        <f t="shared" si="3"/>
        <v>+</v>
      </c>
      <c r="V19" s="84">
        <f t="shared" si="3"/>
        <v>35</v>
      </c>
      <c r="W19" s="83" t="str">
        <f t="shared" si="3"/>
        <v>=</v>
      </c>
      <c r="X19" s="86">
        <f t="shared" si="3"/>
        <v>360</v>
      </c>
      <c r="Y19" s="64"/>
      <c r="AA19" s="87"/>
      <c r="AB19" s="87"/>
      <c r="AC19" s="87"/>
      <c r="AD19" s="88"/>
      <c r="AE19" s="88"/>
      <c r="AF19" s="88"/>
    </row>
    <row r="20" spans="1:32" ht="16.5" customHeight="1">
      <c r="A20" s="82" t="s">
        <v>15</v>
      </c>
      <c r="B20" s="95">
        <f ca="1" t="shared" si="4"/>
        <v>115</v>
      </c>
      <c r="C20" s="84" t="s">
        <v>47</v>
      </c>
      <c r="D20" s="84">
        <f t="shared" si="5"/>
        <v>65</v>
      </c>
      <c r="E20" s="83" t="s">
        <v>41</v>
      </c>
      <c r="F20" s="64">
        <f ca="1" t="shared" si="0"/>
        <v>180</v>
      </c>
      <c r="G20" s="85" t="str">
        <f t="shared" si="1"/>
        <v>p.</v>
      </c>
      <c r="H20" s="95">
        <f t="shared" si="1"/>
        <v>115</v>
      </c>
      <c r="I20" s="84" t="str">
        <f t="shared" si="1"/>
        <v>+</v>
      </c>
      <c r="J20" s="84">
        <f t="shared" si="1"/>
        <v>65</v>
      </c>
      <c r="K20" s="83" t="str">
        <f t="shared" si="1"/>
        <v>=</v>
      </c>
      <c r="L20" s="86">
        <f t="shared" si="1"/>
        <v>180</v>
      </c>
      <c r="M20" s="85" t="str">
        <f t="shared" si="2"/>
        <v>p.</v>
      </c>
      <c r="N20" s="95">
        <f t="shared" si="2"/>
        <v>115</v>
      </c>
      <c r="O20" s="84" t="str">
        <f t="shared" si="2"/>
        <v>+</v>
      </c>
      <c r="P20" s="84">
        <f t="shared" si="2"/>
        <v>65</v>
      </c>
      <c r="Q20" s="83" t="str">
        <f t="shared" si="2"/>
        <v>=</v>
      </c>
      <c r="R20" s="86">
        <f t="shared" si="2"/>
        <v>180</v>
      </c>
      <c r="S20" s="85" t="str">
        <f t="shared" si="3"/>
        <v>p.</v>
      </c>
      <c r="T20" s="95">
        <f t="shared" si="3"/>
        <v>115</v>
      </c>
      <c r="U20" s="84" t="str">
        <f t="shared" si="3"/>
        <v>+</v>
      </c>
      <c r="V20" s="84">
        <f t="shared" si="3"/>
        <v>65</v>
      </c>
      <c r="W20" s="83" t="str">
        <f t="shared" si="3"/>
        <v>=</v>
      </c>
      <c r="X20" s="86">
        <f t="shared" si="3"/>
        <v>180</v>
      </c>
      <c r="Y20" s="64"/>
      <c r="AA20" s="87"/>
      <c r="AB20" s="87"/>
      <c r="AC20" s="87"/>
      <c r="AD20" s="88"/>
      <c r="AE20" s="88"/>
      <c r="AF20" s="88"/>
    </row>
    <row r="21" spans="1:32" ht="16.5" customHeight="1">
      <c r="A21" s="82" t="s">
        <v>16</v>
      </c>
      <c r="B21" s="83">
        <f ca="1" t="shared" si="4"/>
        <v>70</v>
      </c>
      <c r="C21" s="84" t="s">
        <v>47</v>
      </c>
      <c r="D21" s="94">
        <f t="shared" si="5"/>
        <v>290</v>
      </c>
      <c r="E21" s="83" t="s">
        <v>41</v>
      </c>
      <c r="F21" s="64">
        <f ca="1" t="shared" si="0"/>
        <v>360</v>
      </c>
      <c r="G21" s="85" t="str">
        <f aca="true" t="shared" si="6" ref="G21:G34">A21</f>
        <v>q.</v>
      </c>
      <c r="H21" s="83">
        <f aca="true" t="shared" si="7" ref="H21:H34">B21</f>
        <v>70</v>
      </c>
      <c r="I21" s="84" t="str">
        <f aca="true" t="shared" si="8" ref="I21:I34">C21</f>
        <v>+</v>
      </c>
      <c r="J21" s="94">
        <f aca="true" t="shared" si="9" ref="J21:J34">D21</f>
        <v>290</v>
      </c>
      <c r="K21" s="83" t="str">
        <f aca="true" t="shared" si="10" ref="K21:K34">E21</f>
        <v>=</v>
      </c>
      <c r="L21" s="86">
        <f aca="true" t="shared" si="11" ref="L21:L34">F21</f>
        <v>360</v>
      </c>
      <c r="M21" s="85" t="str">
        <f aca="true" t="shared" si="12" ref="M21:M34">A21</f>
        <v>q.</v>
      </c>
      <c r="N21" s="83">
        <f aca="true" t="shared" si="13" ref="N21:N34">B21</f>
        <v>70</v>
      </c>
      <c r="O21" s="84" t="str">
        <f aca="true" t="shared" si="14" ref="O21:O34">C21</f>
        <v>+</v>
      </c>
      <c r="P21" s="94">
        <f aca="true" t="shared" si="15" ref="P21:P34">D21</f>
        <v>290</v>
      </c>
      <c r="Q21" s="83" t="str">
        <f aca="true" t="shared" si="16" ref="Q21:Q34">E21</f>
        <v>=</v>
      </c>
      <c r="R21" s="86">
        <f aca="true" t="shared" si="17" ref="R21:R34">F21</f>
        <v>360</v>
      </c>
      <c r="S21" s="85" t="str">
        <f aca="true" t="shared" si="18" ref="S21:S34">A21</f>
        <v>q.</v>
      </c>
      <c r="T21" s="83">
        <f aca="true" t="shared" si="19" ref="T21:T34">B21</f>
        <v>70</v>
      </c>
      <c r="U21" s="84" t="str">
        <f aca="true" t="shared" si="20" ref="U21:U34">C21</f>
        <v>+</v>
      </c>
      <c r="V21" s="94">
        <f aca="true" t="shared" si="21" ref="V21:V34">D21</f>
        <v>290</v>
      </c>
      <c r="W21" s="83" t="str">
        <f aca="true" t="shared" si="22" ref="W21:W34">E21</f>
        <v>=</v>
      </c>
      <c r="X21" s="86">
        <f aca="true" t="shared" si="23" ref="X21:X34">F21</f>
        <v>360</v>
      </c>
      <c r="Y21" s="64"/>
      <c r="AA21" s="87"/>
      <c r="AB21" s="87"/>
      <c r="AC21" s="87"/>
      <c r="AD21" s="88"/>
      <c r="AE21" s="88"/>
      <c r="AF21" s="88"/>
    </row>
    <row r="22" spans="1:32" ht="16.5" customHeight="1">
      <c r="A22" s="82" t="s">
        <v>17</v>
      </c>
      <c r="B22" s="83">
        <f ca="1" t="shared" si="4"/>
        <v>80</v>
      </c>
      <c r="C22" s="84" t="s">
        <v>47</v>
      </c>
      <c r="D22" s="94">
        <f t="shared" si="5"/>
        <v>10</v>
      </c>
      <c r="E22" s="83" t="s">
        <v>41</v>
      </c>
      <c r="F22" s="64">
        <f ca="1" t="shared" si="0"/>
        <v>90</v>
      </c>
      <c r="G22" s="85" t="str">
        <f t="shared" si="6"/>
        <v>r.</v>
      </c>
      <c r="H22" s="83">
        <f t="shared" si="7"/>
        <v>80</v>
      </c>
      <c r="I22" s="84" t="str">
        <f t="shared" si="8"/>
        <v>+</v>
      </c>
      <c r="J22" s="94">
        <f t="shared" si="9"/>
        <v>10</v>
      </c>
      <c r="K22" s="83" t="str">
        <f t="shared" si="10"/>
        <v>=</v>
      </c>
      <c r="L22" s="86">
        <f t="shared" si="11"/>
        <v>90</v>
      </c>
      <c r="M22" s="85" t="str">
        <f t="shared" si="12"/>
        <v>r.</v>
      </c>
      <c r="N22" s="83">
        <f t="shared" si="13"/>
        <v>80</v>
      </c>
      <c r="O22" s="84" t="str">
        <f t="shared" si="14"/>
        <v>+</v>
      </c>
      <c r="P22" s="94">
        <f t="shared" si="15"/>
        <v>10</v>
      </c>
      <c r="Q22" s="83" t="str">
        <f t="shared" si="16"/>
        <v>=</v>
      </c>
      <c r="R22" s="86">
        <f t="shared" si="17"/>
        <v>90</v>
      </c>
      <c r="S22" s="85" t="str">
        <f t="shared" si="18"/>
        <v>r.</v>
      </c>
      <c r="T22" s="83">
        <f t="shared" si="19"/>
        <v>80</v>
      </c>
      <c r="U22" s="84" t="str">
        <f t="shared" si="20"/>
        <v>+</v>
      </c>
      <c r="V22" s="94">
        <f t="shared" si="21"/>
        <v>10</v>
      </c>
      <c r="W22" s="83" t="str">
        <f t="shared" si="22"/>
        <v>=</v>
      </c>
      <c r="X22" s="86">
        <f t="shared" si="23"/>
        <v>90</v>
      </c>
      <c r="Y22" s="64"/>
      <c r="AA22" s="87"/>
      <c r="AB22" s="87"/>
      <c r="AC22" s="87"/>
      <c r="AD22" s="88"/>
      <c r="AE22" s="88"/>
      <c r="AF22" s="88"/>
    </row>
    <row r="23" spans="1:32" ht="16.5" customHeight="1">
      <c r="A23" s="82" t="s">
        <v>18</v>
      </c>
      <c r="B23" s="95">
        <f ca="1" t="shared" si="4"/>
        <v>80</v>
      </c>
      <c r="C23" s="84" t="s">
        <v>47</v>
      </c>
      <c r="D23" s="84">
        <f t="shared" si="5"/>
        <v>280</v>
      </c>
      <c r="E23" s="83" t="s">
        <v>41</v>
      </c>
      <c r="F23" s="64">
        <f ca="1" t="shared" si="0"/>
        <v>360</v>
      </c>
      <c r="G23" s="85" t="str">
        <f t="shared" si="6"/>
        <v>s.</v>
      </c>
      <c r="H23" s="95">
        <f t="shared" si="7"/>
        <v>80</v>
      </c>
      <c r="I23" s="84" t="str">
        <f t="shared" si="8"/>
        <v>+</v>
      </c>
      <c r="J23" s="84">
        <f t="shared" si="9"/>
        <v>280</v>
      </c>
      <c r="K23" s="83" t="str">
        <f t="shared" si="10"/>
        <v>=</v>
      </c>
      <c r="L23" s="86">
        <f t="shared" si="11"/>
        <v>360</v>
      </c>
      <c r="M23" s="85" t="str">
        <f t="shared" si="12"/>
        <v>s.</v>
      </c>
      <c r="N23" s="95">
        <f t="shared" si="13"/>
        <v>80</v>
      </c>
      <c r="O23" s="84" t="str">
        <f t="shared" si="14"/>
        <v>+</v>
      </c>
      <c r="P23" s="84">
        <f t="shared" si="15"/>
        <v>280</v>
      </c>
      <c r="Q23" s="83" t="str">
        <f t="shared" si="16"/>
        <v>=</v>
      </c>
      <c r="R23" s="86">
        <f t="shared" si="17"/>
        <v>360</v>
      </c>
      <c r="S23" s="85" t="str">
        <f t="shared" si="18"/>
        <v>s.</v>
      </c>
      <c r="T23" s="95">
        <f t="shared" si="19"/>
        <v>80</v>
      </c>
      <c r="U23" s="84" t="str">
        <f t="shared" si="20"/>
        <v>+</v>
      </c>
      <c r="V23" s="84">
        <f t="shared" si="21"/>
        <v>280</v>
      </c>
      <c r="W23" s="83" t="str">
        <f t="shared" si="22"/>
        <v>=</v>
      </c>
      <c r="X23" s="86">
        <f t="shared" si="23"/>
        <v>360</v>
      </c>
      <c r="Y23" s="64"/>
      <c r="AA23" s="87"/>
      <c r="AB23" s="87"/>
      <c r="AC23" s="87"/>
      <c r="AD23" s="88"/>
      <c r="AE23" s="88"/>
      <c r="AF23" s="88"/>
    </row>
    <row r="24" spans="1:32" ht="16.5" customHeight="1">
      <c r="A24" s="82" t="s">
        <v>19</v>
      </c>
      <c r="B24" s="95">
        <f ca="1" t="shared" si="4"/>
        <v>155</v>
      </c>
      <c r="C24" s="84" t="s">
        <v>47</v>
      </c>
      <c r="D24" s="84">
        <f t="shared" si="5"/>
        <v>205</v>
      </c>
      <c r="E24" s="83" t="s">
        <v>41</v>
      </c>
      <c r="F24" s="64">
        <f ca="1" t="shared" si="0"/>
        <v>360</v>
      </c>
      <c r="G24" s="85" t="str">
        <f t="shared" si="6"/>
        <v>t.</v>
      </c>
      <c r="H24" s="95">
        <f t="shared" si="7"/>
        <v>155</v>
      </c>
      <c r="I24" s="84" t="str">
        <f t="shared" si="8"/>
        <v>+</v>
      </c>
      <c r="J24" s="84">
        <f t="shared" si="9"/>
        <v>205</v>
      </c>
      <c r="K24" s="83" t="str">
        <f t="shared" si="10"/>
        <v>=</v>
      </c>
      <c r="L24" s="86">
        <f t="shared" si="11"/>
        <v>360</v>
      </c>
      <c r="M24" s="85" t="str">
        <f t="shared" si="12"/>
        <v>t.</v>
      </c>
      <c r="N24" s="95">
        <f t="shared" si="13"/>
        <v>155</v>
      </c>
      <c r="O24" s="84" t="str">
        <f t="shared" si="14"/>
        <v>+</v>
      </c>
      <c r="P24" s="84">
        <f t="shared" si="15"/>
        <v>205</v>
      </c>
      <c r="Q24" s="83" t="str">
        <f t="shared" si="16"/>
        <v>=</v>
      </c>
      <c r="R24" s="86">
        <f t="shared" si="17"/>
        <v>360</v>
      </c>
      <c r="S24" s="85" t="str">
        <f t="shared" si="18"/>
        <v>t.</v>
      </c>
      <c r="T24" s="95">
        <f t="shared" si="19"/>
        <v>155</v>
      </c>
      <c r="U24" s="84" t="str">
        <f t="shared" si="20"/>
        <v>+</v>
      </c>
      <c r="V24" s="84">
        <f t="shared" si="21"/>
        <v>205</v>
      </c>
      <c r="W24" s="83" t="str">
        <f t="shared" si="22"/>
        <v>=</v>
      </c>
      <c r="X24" s="86">
        <f t="shared" si="23"/>
        <v>360</v>
      </c>
      <c r="Y24" s="64"/>
      <c r="AA24" s="87"/>
      <c r="AB24" s="87"/>
      <c r="AC24" s="87"/>
      <c r="AD24" s="88"/>
      <c r="AE24" s="88"/>
      <c r="AF24" s="88"/>
    </row>
    <row r="25" spans="1:32" ht="16.5" customHeight="1">
      <c r="A25" s="82" t="s">
        <v>20</v>
      </c>
      <c r="B25" s="83">
        <f ca="1" t="shared" si="4"/>
        <v>30</v>
      </c>
      <c r="C25" s="84" t="s">
        <v>47</v>
      </c>
      <c r="D25" s="94">
        <f t="shared" si="5"/>
        <v>60</v>
      </c>
      <c r="E25" s="83" t="s">
        <v>41</v>
      </c>
      <c r="F25" s="64">
        <f ca="1" t="shared" si="0"/>
        <v>90</v>
      </c>
      <c r="G25" s="85" t="str">
        <f t="shared" si="6"/>
        <v>u.</v>
      </c>
      <c r="H25" s="83">
        <f t="shared" si="7"/>
        <v>30</v>
      </c>
      <c r="I25" s="84" t="str">
        <f t="shared" si="8"/>
        <v>+</v>
      </c>
      <c r="J25" s="94">
        <f t="shared" si="9"/>
        <v>60</v>
      </c>
      <c r="K25" s="83" t="str">
        <f t="shared" si="10"/>
        <v>=</v>
      </c>
      <c r="L25" s="86">
        <f t="shared" si="11"/>
        <v>90</v>
      </c>
      <c r="M25" s="85" t="str">
        <f t="shared" si="12"/>
        <v>u.</v>
      </c>
      <c r="N25" s="83">
        <f t="shared" si="13"/>
        <v>30</v>
      </c>
      <c r="O25" s="84" t="str">
        <f t="shared" si="14"/>
        <v>+</v>
      </c>
      <c r="P25" s="94">
        <f t="shared" si="15"/>
        <v>60</v>
      </c>
      <c r="Q25" s="83" t="str">
        <f t="shared" si="16"/>
        <v>=</v>
      </c>
      <c r="R25" s="86">
        <f t="shared" si="17"/>
        <v>90</v>
      </c>
      <c r="S25" s="85" t="str">
        <f t="shared" si="18"/>
        <v>u.</v>
      </c>
      <c r="T25" s="83">
        <f t="shared" si="19"/>
        <v>30</v>
      </c>
      <c r="U25" s="84" t="str">
        <f t="shared" si="20"/>
        <v>+</v>
      </c>
      <c r="V25" s="94">
        <f t="shared" si="21"/>
        <v>60</v>
      </c>
      <c r="W25" s="83" t="str">
        <f t="shared" si="22"/>
        <v>=</v>
      </c>
      <c r="X25" s="86">
        <f t="shared" si="23"/>
        <v>90</v>
      </c>
      <c r="Y25" s="64"/>
      <c r="AA25" s="87"/>
      <c r="AB25" s="87"/>
      <c r="AC25" s="87"/>
      <c r="AD25" s="88"/>
      <c r="AE25" s="88"/>
      <c r="AF25" s="88"/>
    </row>
    <row r="26" spans="1:32" ht="16.5" customHeight="1">
      <c r="A26" s="82" t="s">
        <v>21</v>
      </c>
      <c r="B26" s="83">
        <f ca="1" t="shared" si="4"/>
        <v>280</v>
      </c>
      <c r="C26" s="84" t="s">
        <v>47</v>
      </c>
      <c r="D26" s="94">
        <f t="shared" si="5"/>
        <v>80</v>
      </c>
      <c r="E26" s="83" t="s">
        <v>41</v>
      </c>
      <c r="F26" s="64">
        <f ca="1" t="shared" si="0"/>
        <v>360</v>
      </c>
      <c r="G26" s="85" t="str">
        <f t="shared" si="6"/>
        <v>v.</v>
      </c>
      <c r="H26" s="83">
        <f t="shared" si="7"/>
        <v>280</v>
      </c>
      <c r="I26" s="84" t="str">
        <f t="shared" si="8"/>
        <v>+</v>
      </c>
      <c r="J26" s="94">
        <f t="shared" si="9"/>
        <v>80</v>
      </c>
      <c r="K26" s="83" t="str">
        <f t="shared" si="10"/>
        <v>=</v>
      </c>
      <c r="L26" s="86">
        <f t="shared" si="11"/>
        <v>360</v>
      </c>
      <c r="M26" s="85" t="str">
        <f t="shared" si="12"/>
        <v>v.</v>
      </c>
      <c r="N26" s="83">
        <f t="shared" si="13"/>
        <v>280</v>
      </c>
      <c r="O26" s="84" t="str">
        <f t="shared" si="14"/>
        <v>+</v>
      </c>
      <c r="P26" s="94">
        <f t="shared" si="15"/>
        <v>80</v>
      </c>
      <c r="Q26" s="83" t="str">
        <f t="shared" si="16"/>
        <v>=</v>
      </c>
      <c r="R26" s="86">
        <f t="shared" si="17"/>
        <v>360</v>
      </c>
      <c r="S26" s="85" t="str">
        <f t="shared" si="18"/>
        <v>v.</v>
      </c>
      <c r="T26" s="83">
        <f t="shared" si="19"/>
        <v>280</v>
      </c>
      <c r="U26" s="84" t="str">
        <f t="shared" si="20"/>
        <v>+</v>
      </c>
      <c r="V26" s="94">
        <f t="shared" si="21"/>
        <v>80</v>
      </c>
      <c r="W26" s="83" t="str">
        <f t="shared" si="22"/>
        <v>=</v>
      </c>
      <c r="X26" s="86">
        <f t="shared" si="23"/>
        <v>360</v>
      </c>
      <c r="Y26" s="64"/>
      <c r="AA26" s="87"/>
      <c r="AB26" s="87"/>
      <c r="AC26" s="87"/>
      <c r="AD26" s="88"/>
      <c r="AE26" s="88"/>
      <c r="AF26" s="88"/>
    </row>
    <row r="27" spans="1:32" ht="16.5" customHeight="1">
      <c r="A27" s="82" t="s">
        <v>22</v>
      </c>
      <c r="B27" s="83">
        <f ca="1" t="shared" si="4"/>
        <v>275</v>
      </c>
      <c r="C27" s="84" t="s">
        <v>47</v>
      </c>
      <c r="D27" s="94">
        <f t="shared" si="5"/>
        <v>85</v>
      </c>
      <c r="E27" s="83" t="s">
        <v>41</v>
      </c>
      <c r="F27" s="64">
        <f ca="1" t="shared" si="0"/>
        <v>360</v>
      </c>
      <c r="G27" s="85" t="str">
        <f t="shared" si="6"/>
        <v>w.</v>
      </c>
      <c r="H27" s="83">
        <f t="shared" si="7"/>
        <v>275</v>
      </c>
      <c r="I27" s="84" t="str">
        <f t="shared" si="8"/>
        <v>+</v>
      </c>
      <c r="J27" s="94">
        <f t="shared" si="9"/>
        <v>85</v>
      </c>
      <c r="K27" s="83" t="str">
        <f t="shared" si="10"/>
        <v>=</v>
      </c>
      <c r="L27" s="86">
        <f t="shared" si="11"/>
        <v>360</v>
      </c>
      <c r="M27" s="85" t="str">
        <f t="shared" si="12"/>
        <v>w.</v>
      </c>
      <c r="N27" s="83">
        <f t="shared" si="13"/>
        <v>275</v>
      </c>
      <c r="O27" s="84" t="str">
        <f t="shared" si="14"/>
        <v>+</v>
      </c>
      <c r="P27" s="94">
        <f t="shared" si="15"/>
        <v>85</v>
      </c>
      <c r="Q27" s="83" t="str">
        <f t="shared" si="16"/>
        <v>=</v>
      </c>
      <c r="R27" s="86">
        <f t="shared" si="17"/>
        <v>360</v>
      </c>
      <c r="S27" s="85" t="str">
        <f t="shared" si="18"/>
        <v>w.</v>
      </c>
      <c r="T27" s="83">
        <f t="shared" si="19"/>
        <v>275</v>
      </c>
      <c r="U27" s="84" t="str">
        <f t="shared" si="20"/>
        <v>+</v>
      </c>
      <c r="V27" s="94">
        <f t="shared" si="21"/>
        <v>85</v>
      </c>
      <c r="W27" s="83" t="str">
        <f t="shared" si="22"/>
        <v>=</v>
      </c>
      <c r="X27" s="86">
        <f t="shared" si="23"/>
        <v>360</v>
      </c>
      <c r="Y27" s="64"/>
      <c r="AA27" s="87"/>
      <c r="AB27" s="87"/>
      <c r="AC27" s="87"/>
      <c r="AD27" s="88"/>
      <c r="AE27" s="88"/>
      <c r="AF27" s="88"/>
    </row>
    <row r="28" spans="1:32" ht="16.5" customHeight="1">
      <c r="A28" s="82" t="s">
        <v>23</v>
      </c>
      <c r="B28" s="95">
        <f ca="1" t="shared" si="4"/>
        <v>70</v>
      </c>
      <c r="C28" s="84" t="s">
        <v>47</v>
      </c>
      <c r="D28" s="84">
        <f t="shared" si="5"/>
        <v>20</v>
      </c>
      <c r="E28" s="83" t="s">
        <v>41</v>
      </c>
      <c r="F28" s="64">
        <f ca="1" t="shared" si="0"/>
        <v>90</v>
      </c>
      <c r="G28" s="85" t="str">
        <f t="shared" si="6"/>
        <v>x.</v>
      </c>
      <c r="H28" s="95">
        <f t="shared" si="7"/>
        <v>70</v>
      </c>
      <c r="I28" s="84" t="str">
        <f t="shared" si="8"/>
        <v>+</v>
      </c>
      <c r="J28" s="84">
        <f t="shared" si="9"/>
        <v>20</v>
      </c>
      <c r="K28" s="83" t="str">
        <f t="shared" si="10"/>
        <v>=</v>
      </c>
      <c r="L28" s="86">
        <f t="shared" si="11"/>
        <v>90</v>
      </c>
      <c r="M28" s="85" t="str">
        <f t="shared" si="12"/>
        <v>x.</v>
      </c>
      <c r="N28" s="95">
        <f t="shared" si="13"/>
        <v>70</v>
      </c>
      <c r="O28" s="84" t="str">
        <f t="shared" si="14"/>
        <v>+</v>
      </c>
      <c r="P28" s="84">
        <f t="shared" si="15"/>
        <v>20</v>
      </c>
      <c r="Q28" s="83" t="str">
        <f t="shared" si="16"/>
        <v>=</v>
      </c>
      <c r="R28" s="86">
        <f t="shared" si="17"/>
        <v>90</v>
      </c>
      <c r="S28" s="85" t="str">
        <f t="shared" si="18"/>
        <v>x.</v>
      </c>
      <c r="T28" s="95">
        <f t="shared" si="19"/>
        <v>70</v>
      </c>
      <c r="U28" s="84" t="str">
        <f t="shared" si="20"/>
        <v>+</v>
      </c>
      <c r="V28" s="84">
        <f t="shared" si="21"/>
        <v>20</v>
      </c>
      <c r="W28" s="83" t="str">
        <f t="shared" si="22"/>
        <v>=</v>
      </c>
      <c r="X28" s="86">
        <f t="shared" si="23"/>
        <v>90</v>
      </c>
      <c r="Y28" s="64"/>
      <c r="AA28" s="87"/>
      <c r="AB28" s="87"/>
      <c r="AC28" s="87"/>
      <c r="AD28" s="88"/>
      <c r="AE28" s="88"/>
      <c r="AF28" s="88"/>
    </row>
    <row r="29" spans="1:32" ht="16.5" customHeight="1">
      <c r="A29" s="82" t="s">
        <v>24</v>
      </c>
      <c r="B29" s="95">
        <f ca="1" t="shared" si="4"/>
        <v>60</v>
      </c>
      <c r="C29" s="84" t="s">
        <v>47</v>
      </c>
      <c r="D29" s="84">
        <f t="shared" si="5"/>
        <v>30</v>
      </c>
      <c r="E29" s="83" t="s">
        <v>41</v>
      </c>
      <c r="F29" s="64">
        <f ca="1" t="shared" si="0"/>
        <v>90</v>
      </c>
      <c r="G29" s="85" t="str">
        <f t="shared" si="6"/>
        <v>y.</v>
      </c>
      <c r="H29" s="95">
        <f t="shared" si="7"/>
        <v>60</v>
      </c>
      <c r="I29" s="84" t="str">
        <f t="shared" si="8"/>
        <v>+</v>
      </c>
      <c r="J29" s="84">
        <f t="shared" si="9"/>
        <v>30</v>
      </c>
      <c r="K29" s="83" t="str">
        <f t="shared" si="10"/>
        <v>=</v>
      </c>
      <c r="L29" s="86">
        <f t="shared" si="11"/>
        <v>90</v>
      </c>
      <c r="M29" s="85" t="str">
        <f t="shared" si="12"/>
        <v>y.</v>
      </c>
      <c r="N29" s="95">
        <f t="shared" si="13"/>
        <v>60</v>
      </c>
      <c r="O29" s="84" t="str">
        <f t="shared" si="14"/>
        <v>+</v>
      </c>
      <c r="P29" s="84">
        <f t="shared" si="15"/>
        <v>30</v>
      </c>
      <c r="Q29" s="83" t="str">
        <f t="shared" si="16"/>
        <v>=</v>
      </c>
      <c r="R29" s="86">
        <f t="shared" si="17"/>
        <v>90</v>
      </c>
      <c r="S29" s="85" t="str">
        <f t="shared" si="18"/>
        <v>y.</v>
      </c>
      <c r="T29" s="95">
        <f t="shared" si="19"/>
        <v>60</v>
      </c>
      <c r="U29" s="84" t="str">
        <f t="shared" si="20"/>
        <v>+</v>
      </c>
      <c r="V29" s="84">
        <f t="shared" si="21"/>
        <v>30</v>
      </c>
      <c r="W29" s="83" t="str">
        <f t="shared" si="22"/>
        <v>=</v>
      </c>
      <c r="X29" s="86">
        <f t="shared" si="23"/>
        <v>90</v>
      </c>
      <c r="Y29" s="64"/>
      <c r="AA29" s="87"/>
      <c r="AB29" s="87"/>
      <c r="AC29" s="87"/>
      <c r="AD29" s="88"/>
      <c r="AE29" s="88"/>
      <c r="AF29" s="88"/>
    </row>
    <row r="30" spans="1:32" ht="16.5" customHeight="1">
      <c r="A30" s="82" t="s">
        <v>25</v>
      </c>
      <c r="B30" s="95">
        <f ca="1" t="shared" si="4"/>
        <v>90</v>
      </c>
      <c r="C30" s="84" t="s">
        <v>47</v>
      </c>
      <c r="D30" s="84">
        <f t="shared" si="5"/>
        <v>90</v>
      </c>
      <c r="E30" s="83" t="s">
        <v>41</v>
      </c>
      <c r="F30" s="64">
        <f ca="1" t="shared" si="0"/>
        <v>180</v>
      </c>
      <c r="G30" s="85" t="str">
        <f t="shared" si="6"/>
        <v>z.</v>
      </c>
      <c r="H30" s="95">
        <f t="shared" si="7"/>
        <v>90</v>
      </c>
      <c r="I30" s="84" t="str">
        <f t="shared" si="8"/>
        <v>+</v>
      </c>
      <c r="J30" s="84">
        <f t="shared" si="9"/>
        <v>90</v>
      </c>
      <c r="K30" s="83" t="str">
        <f t="shared" si="10"/>
        <v>=</v>
      </c>
      <c r="L30" s="86">
        <f t="shared" si="11"/>
        <v>180</v>
      </c>
      <c r="M30" s="85" t="str">
        <f t="shared" si="12"/>
        <v>z.</v>
      </c>
      <c r="N30" s="95">
        <f t="shared" si="13"/>
        <v>90</v>
      </c>
      <c r="O30" s="84" t="str">
        <f t="shared" si="14"/>
        <v>+</v>
      </c>
      <c r="P30" s="84">
        <f t="shared" si="15"/>
        <v>90</v>
      </c>
      <c r="Q30" s="83" t="str">
        <f t="shared" si="16"/>
        <v>=</v>
      </c>
      <c r="R30" s="86">
        <f t="shared" si="17"/>
        <v>180</v>
      </c>
      <c r="S30" s="85" t="str">
        <f t="shared" si="18"/>
        <v>z.</v>
      </c>
      <c r="T30" s="95">
        <f t="shared" si="19"/>
        <v>90</v>
      </c>
      <c r="U30" s="84" t="str">
        <f t="shared" si="20"/>
        <v>+</v>
      </c>
      <c r="V30" s="84">
        <f t="shared" si="21"/>
        <v>90</v>
      </c>
      <c r="W30" s="83" t="str">
        <f t="shared" si="22"/>
        <v>=</v>
      </c>
      <c r="X30" s="86">
        <f t="shared" si="23"/>
        <v>180</v>
      </c>
      <c r="Y30" s="64"/>
      <c r="AA30" s="87"/>
      <c r="AB30" s="87"/>
      <c r="AC30" s="87"/>
      <c r="AD30" s="88"/>
      <c r="AE30" s="88"/>
      <c r="AF30" s="88"/>
    </row>
    <row r="31" spans="1:32" ht="16.5" customHeight="1">
      <c r="A31" s="82" t="s">
        <v>26</v>
      </c>
      <c r="B31" s="95">
        <f ca="1" t="shared" si="4"/>
        <v>85</v>
      </c>
      <c r="C31" s="84" t="s">
        <v>47</v>
      </c>
      <c r="D31" s="84">
        <f t="shared" si="5"/>
        <v>95</v>
      </c>
      <c r="E31" s="83" t="s">
        <v>41</v>
      </c>
      <c r="F31" s="64">
        <f ca="1" t="shared" si="0"/>
        <v>180</v>
      </c>
      <c r="G31" s="85" t="str">
        <f t="shared" si="6"/>
        <v>aa.</v>
      </c>
      <c r="H31" s="95">
        <f t="shared" si="7"/>
        <v>85</v>
      </c>
      <c r="I31" s="84" t="str">
        <f t="shared" si="8"/>
        <v>+</v>
      </c>
      <c r="J31" s="84">
        <f t="shared" si="9"/>
        <v>95</v>
      </c>
      <c r="K31" s="83" t="str">
        <f t="shared" si="10"/>
        <v>=</v>
      </c>
      <c r="L31" s="86">
        <f t="shared" si="11"/>
        <v>180</v>
      </c>
      <c r="M31" s="85" t="str">
        <f t="shared" si="12"/>
        <v>aa.</v>
      </c>
      <c r="N31" s="95">
        <f t="shared" si="13"/>
        <v>85</v>
      </c>
      <c r="O31" s="84" t="str">
        <f t="shared" si="14"/>
        <v>+</v>
      </c>
      <c r="P31" s="84">
        <f t="shared" si="15"/>
        <v>95</v>
      </c>
      <c r="Q31" s="83" t="str">
        <f t="shared" si="16"/>
        <v>=</v>
      </c>
      <c r="R31" s="86">
        <f t="shared" si="17"/>
        <v>180</v>
      </c>
      <c r="S31" s="85" t="str">
        <f t="shared" si="18"/>
        <v>aa.</v>
      </c>
      <c r="T31" s="95">
        <f t="shared" si="19"/>
        <v>85</v>
      </c>
      <c r="U31" s="84" t="str">
        <f t="shared" si="20"/>
        <v>+</v>
      </c>
      <c r="V31" s="84">
        <f t="shared" si="21"/>
        <v>95</v>
      </c>
      <c r="W31" s="83" t="str">
        <f t="shared" si="22"/>
        <v>=</v>
      </c>
      <c r="X31" s="86">
        <f t="shared" si="23"/>
        <v>180</v>
      </c>
      <c r="Y31" s="64"/>
      <c r="AA31" s="87"/>
      <c r="AB31" s="87"/>
      <c r="AC31" s="87"/>
      <c r="AD31" s="88"/>
      <c r="AE31" s="88"/>
      <c r="AF31" s="88"/>
    </row>
    <row r="32" spans="1:32" ht="16.5" customHeight="1">
      <c r="A32" s="82" t="s">
        <v>27</v>
      </c>
      <c r="B32" s="83">
        <f ca="1" t="shared" si="4"/>
        <v>50</v>
      </c>
      <c r="C32" s="84" t="s">
        <v>47</v>
      </c>
      <c r="D32" s="94">
        <f t="shared" si="5"/>
        <v>310</v>
      </c>
      <c r="E32" s="83" t="s">
        <v>41</v>
      </c>
      <c r="F32" s="64">
        <f ca="1" t="shared" si="0"/>
        <v>360</v>
      </c>
      <c r="G32" s="85" t="str">
        <f t="shared" si="6"/>
        <v>ab.</v>
      </c>
      <c r="H32" s="83">
        <f t="shared" si="7"/>
        <v>50</v>
      </c>
      <c r="I32" s="84" t="str">
        <f t="shared" si="8"/>
        <v>+</v>
      </c>
      <c r="J32" s="94">
        <f t="shared" si="9"/>
        <v>310</v>
      </c>
      <c r="K32" s="83" t="str">
        <f t="shared" si="10"/>
        <v>=</v>
      </c>
      <c r="L32" s="86">
        <f t="shared" si="11"/>
        <v>360</v>
      </c>
      <c r="M32" s="85" t="str">
        <f t="shared" si="12"/>
        <v>ab.</v>
      </c>
      <c r="N32" s="83">
        <f t="shared" si="13"/>
        <v>50</v>
      </c>
      <c r="O32" s="84" t="str">
        <f t="shared" si="14"/>
        <v>+</v>
      </c>
      <c r="P32" s="94">
        <f t="shared" si="15"/>
        <v>310</v>
      </c>
      <c r="Q32" s="83" t="str">
        <f t="shared" si="16"/>
        <v>=</v>
      </c>
      <c r="R32" s="86">
        <f t="shared" si="17"/>
        <v>360</v>
      </c>
      <c r="S32" s="85" t="str">
        <f t="shared" si="18"/>
        <v>ab.</v>
      </c>
      <c r="T32" s="83">
        <f t="shared" si="19"/>
        <v>50</v>
      </c>
      <c r="U32" s="84" t="str">
        <f t="shared" si="20"/>
        <v>+</v>
      </c>
      <c r="V32" s="94">
        <f t="shared" si="21"/>
        <v>310</v>
      </c>
      <c r="W32" s="83" t="str">
        <f t="shared" si="22"/>
        <v>=</v>
      </c>
      <c r="X32" s="86">
        <f t="shared" si="23"/>
        <v>360</v>
      </c>
      <c r="Y32" s="64"/>
      <c r="AA32" s="87"/>
      <c r="AB32" s="87"/>
      <c r="AC32" s="87"/>
      <c r="AD32" s="88"/>
      <c r="AE32" s="88"/>
      <c r="AF32" s="88"/>
    </row>
    <row r="33" spans="1:32" ht="16.5" customHeight="1">
      <c r="A33" s="82" t="s">
        <v>28</v>
      </c>
      <c r="B33" s="83">
        <f ca="1" t="shared" si="4"/>
        <v>260</v>
      </c>
      <c r="C33" s="84" t="s">
        <v>47</v>
      </c>
      <c r="D33" s="94">
        <f t="shared" si="5"/>
        <v>100</v>
      </c>
      <c r="E33" s="83" t="s">
        <v>41</v>
      </c>
      <c r="F33" s="64">
        <f ca="1" t="shared" si="0"/>
        <v>360</v>
      </c>
      <c r="G33" s="85" t="str">
        <f t="shared" si="6"/>
        <v>ac.</v>
      </c>
      <c r="H33" s="83">
        <f t="shared" si="7"/>
        <v>260</v>
      </c>
      <c r="I33" s="84" t="str">
        <f t="shared" si="8"/>
        <v>+</v>
      </c>
      <c r="J33" s="94">
        <f t="shared" si="9"/>
        <v>100</v>
      </c>
      <c r="K33" s="83" t="str">
        <f t="shared" si="10"/>
        <v>=</v>
      </c>
      <c r="L33" s="86">
        <f t="shared" si="11"/>
        <v>360</v>
      </c>
      <c r="M33" s="85" t="str">
        <f t="shared" si="12"/>
        <v>ac.</v>
      </c>
      <c r="N33" s="83">
        <f t="shared" si="13"/>
        <v>260</v>
      </c>
      <c r="O33" s="84" t="str">
        <f t="shared" si="14"/>
        <v>+</v>
      </c>
      <c r="P33" s="94">
        <f t="shared" si="15"/>
        <v>100</v>
      </c>
      <c r="Q33" s="83" t="str">
        <f t="shared" si="16"/>
        <v>=</v>
      </c>
      <c r="R33" s="86">
        <f t="shared" si="17"/>
        <v>360</v>
      </c>
      <c r="S33" s="85" t="str">
        <f t="shared" si="18"/>
        <v>ac.</v>
      </c>
      <c r="T33" s="83">
        <f t="shared" si="19"/>
        <v>260</v>
      </c>
      <c r="U33" s="84" t="str">
        <f t="shared" si="20"/>
        <v>+</v>
      </c>
      <c r="V33" s="94">
        <f t="shared" si="21"/>
        <v>100</v>
      </c>
      <c r="W33" s="83" t="str">
        <f t="shared" si="22"/>
        <v>=</v>
      </c>
      <c r="X33" s="86">
        <f t="shared" si="23"/>
        <v>360</v>
      </c>
      <c r="Y33" s="64"/>
      <c r="AA33" s="87"/>
      <c r="AB33" s="87"/>
      <c r="AC33" s="87"/>
      <c r="AD33" s="88"/>
      <c r="AE33" s="88"/>
      <c r="AF33" s="88"/>
    </row>
    <row r="34" spans="1:32" ht="16.5" customHeight="1">
      <c r="A34" s="82" t="s">
        <v>29</v>
      </c>
      <c r="B34" s="95">
        <f ca="1" t="shared" si="4"/>
        <v>160</v>
      </c>
      <c r="C34" s="84" t="s">
        <v>47</v>
      </c>
      <c r="D34" s="84">
        <f t="shared" si="5"/>
        <v>200</v>
      </c>
      <c r="E34" s="83" t="s">
        <v>41</v>
      </c>
      <c r="F34" s="64">
        <f ca="1" t="shared" si="0"/>
        <v>360</v>
      </c>
      <c r="G34" s="85" t="str">
        <f t="shared" si="6"/>
        <v>ad.</v>
      </c>
      <c r="H34" s="95">
        <f t="shared" si="7"/>
        <v>160</v>
      </c>
      <c r="I34" s="84" t="str">
        <f t="shared" si="8"/>
        <v>+</v>
      </c>
      <c r="J34" s="84">
        <f t="shared" si="9"/>
        <v>200</v>
      </c>
      <c r="K34" s="83" t="str">
        <f t="shared" si="10"/>
        <v>=</v>
      </c>
      <c r="L34" s="86">
        <f t="shared" si="11"/>
        <v>360</v>
      </c>
      <c r="M34" s="85" t="str">
        <f t="shared" si="12"/>
        <v>ad.</v>
      </c>
      <c r="N34" s="95">
        <f t="shared" si="13"/>
        <v>160</v>
      </c>
      <c r="O34" s="84" t="str">
        <f t="shared" si="14"/>
        <v>+</v>
      </c>
      <c r="P34" s="84">
        <f t="shared" si="15"/>
        <v>200</v>
      </c>
      <c r="Q34" s="83" t="str">
        <f t="shared" si="16"/>
        <v>=</v>
      </c>
      <c r="R34" s="86">
        <f t="shared" si="17"/>
        <v>360</v>
      </c>
      <c r="S34" s="85" t="str">
        <f t="shared" si="18"/>
        <v>ad.</v>
      </c>
      <c r="T34" s="95">
        <f t="shared" si="19"/>
        <v>160</v>
      </c>
      <c r="U34" s="84" t="str">
        <f t="shared" si="20"/>
        <v>+</v>
      </c>
      <c r="V34" s="84">
        <f t="shared" si="21"/>
        <v>200</v>
      </c>
      <c r="W34" s="83" t="str">
        <f t="shared" si="22"/>
        <v>=</v>
      </c>
      <c r="X34" s="86">
        <f t="shared" si="23"/>
        <v>360</v>
      </c>
      <c r="Y34" s="64"/>
      <c r="AA34" s="87"/>
      <c r="AB34" s="87"/>
      <c r="AC34" s="87"/>
      <c r="AD34" s="88"/>
      <c r="AE34" s="88"/>
      <c r="AF34" s="88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70" zoomScaleNormal="70" zoomScalePageLayoutView="0" workbookViewId="0" topLeftCell="A1">
      <selection activeCell="AI9" sqref="AI9"/>
    </sheetView>
  </sheetViews>
  <sheetFormatPr defaultColWidth="9.140625" defaultRowHeight="15"/>
  <cols>
    <col min="1" max="1" width="2.8515625" style="3" customWidth="1"/>
    <col min="2" max="2" width="20.57421875" style="55" bestFit="1" customWidth="1"/>
    <col min="3" max="3" width="5.00390625" style="2" bestFit="1" customWidth="1"/>
    <col min="4" max="4" width="2.421875" style="2" bestFit="1" customWidth="1"/>
    <col min="5" max="5" width="7.421875" style="2" bestFit="1" customWidth="1"/>
    <col min="6" max="6" width="2.57421875" style="2" bestFit="1" customWidth="1"/>
    <col min="7" max="7" width="9.57421875" style="56" bestFit="1" customWidth="1"/>
    <col min="8" max="8" width="2.421875" style="56" bestFit="1" customWidth="1"/>
    <col min="9" max="9" width="19.8515625" style="56" customWidth="1"/>
    <col min="10" max="10" width="2.8515625" style="3" customWidth="1"/>
    <col min="11" max="11" width="18.421875" style="98" bestFit="1" customWidth="1"/>
    <col min="12" max="12" width="5.00390625" style="17" bestFit="1" customWidth="1"/>
    <col min="13" max="13" width="2.421875" style="17" bestFit="1" customWidth="1"/>
    <col min="14" max="14" width="7.421875" style="17" bestFit="1" customWidth="1"/>
    <col min="15" max="15" width="2.421875" style="4" bestFit="1" customWidth="1"/>
    <col min="16" max="16" width="9.57421875" style="42" bestFit="1" customWidth="1"/>
    <col min="17" max="17" width="2.421875" style="99" bestFit="1" customWidth="1"/>
    <col min="18" max="18" width="19.8515625" style="99" customWidth="1"/>
    <col min="19" max="19" width="19.8515625" style="99" hidden="1" customWidth="1"/>
    <col min="20" max="20" width="2.421875" style="17" hidden="1" customWidth="1"/>
    <col min="21" max="21" width="2.421875" style="0" hidden="1" customWidth="1"/>
    <col min="22" max="22" width="21.57421875" style="0" hidden="1" customWidth="1"/>
    <col min="23" max="23" width="5.421875" style="0" hidden="1" customWidth="1"/>
    <col min="24" max="25" width="2.421875" style="0" hidden="1" customWidth="1"/>
    <col min="26" max="26" width="10.140625" style="0" hidden="1" customWidth="1"/>
    <col min="27" max="16384" width="3.421875" style="0" customWidth="1"/>
  </cols>
  <sheetData>
    <row r="1" spans="1:20" s="4" customFormat="1" ht="15.75">
      <c r="A1" s="22" t="s">
        <v>30</v>
      </c>
      <c r="B1" s="46"/>
      <c r="C1" s="11"/>
      <c r="D1" s="11"/>
      <c r="E1" s="11"/>
      <c r="F1" s="11"/>
      <c r="G1" s="11"/>
      <c r="H1" s="11"/>
      <c r="I1" s="11"/>
      <c r="J1" s="22" t="str">
        <f>A1</f>
        <v>Name……….……..……...…….</v>
      </c>
      <c r="K1" s="96"/>
      <c r="L1" s="12"/>
      <c r="M1" s="12"/>
      <c r="N1" s="12"/>
      <c r="O1" s="6"/>
      <c r="P1" s="19"/>
      <c r="Q1" s="99"/>
      <c r="R1" s="99"/>
      <c r="S1" s="99"/>
      <c r="T1" s="48"/>
    </row>
    <row r="2" spans="1:20" s="4" customFormat="1" ht="15.75">
      <c r="A2" s="22"/>
      <c r="B2" s="46"/>
      <c r="C2" s="11"/>
      <c r="D2" s="11"/>
      <c r="E2" s="11"/>
      <c r="F2" s="11"/>
      <c r="G2" s="11"/>
      <c r="H2" s="11"/>
      <c r="I2" s="11"/>
      <c r="J2" s="22"/>
      <c r="K2" s="96"/>
      <c r="L2" s="12"/>
      <c r="M2" s="12"/>
      <c r="N2" s="12"/>
      <c r="O2" s="6"/>
      <c r="P2" s="19"/>
      <c r="Q2" s="99"/>
      <c r="R2" s="99"/>
      <c r="S2" s="99"/>
      <c r="T2" s="48"/>
    </row>
    <row r="3" spans="1:20" s="1" customFormat="1" ht="23.25" customHeight="1">
      <c r="A3" s="7" t="s">
        <v>72</v>
      </c>
      <c r="B3" s="49"/>
      <c r="C3" s="8"/>
      <c r="D3" s="8"/>
      <c r="E3" s="8"/>
      <c r="F3" s="8"/>
      <c r="G3" s="35"/>
      <c r="H3" s="35"/>
      <c r="I3" s="35"/>
      <c r="J3" s="7" t="str">
        <f>A3</f>
        <v>Calculate the perimeter</v>
      </c>
      <c r="K3" s="96"/>
      <c r="L3" s="19"/>
      <c r="M3" s="19"/>
      <c r="N3" s="19"/>
      <c r="O3" s="6"/>
      <c r="P3" s="21"/>
      <c r="Q3" s="100"/>
      <c r="R3" s="100"/>
      <c r="S3" s="100"/>
      <c r="T3" s="50"/>
    </row>
    <row r="4" spans="1:20" s="1" customFormat="1" ht="13.5" customHeight="1">
      <c r="A4" s="7"/>
      <c r="B4" s="49"/>
      <c r="C4" s="8"/>
      <c r="D4" s="8"/>
      <c r="E4" s="8"/>
      <c r="F4" s="8"/>
      <c r="G4" s="35"/>
      <c r="H4" s="35"/>
      <c r="I4" s="35"/>
      <c r="J4" s="7"/>
      <c r="K4" s="97"/>
      <c r="L4" s="15"/>
      <c r="M4" s="15"/>
      <c r="N4" s="15"/>
      <c r="O4" s="9"/>
      <c r="P4" s="21"/>
      <c r="Q4" s="100"/>
      <c r="R4" s="100"/>
      <c r="S4" s="100"/>
      <c r="T4" s="50"/>
    </row>
    <row r="5" spans="1:26" s="60" customFormat="1" ht="24.75" customHeight="1">
      <c r="A5" s="46" t="s">
        <v>0</v>
      </c>
      <c r="B5" s="52" t="str">
        <f>VLOOKUP(T5,$U$5:$V$19,2)</f>
        <v>regularhexagon</v>
      </c>
      <c r="C5" s="53" t="s">
        <v>73</v>
      </c>
      <c r="D5" s="53">
        <f>IF(S5&lt;0.5,"",Y5)</f>
      </c>
      <c r="E5" s="53">
        <f>IF(Y5="","","cm and")</f>
      </c>
      <c r="F5" s="52">
        <f>IF(S5&lt;0.5,"",X5)</f>
      </c>
      <c r="G5" s="41" t="s">
        <v>74</v>
      </c>
      <c r="H5" s="41" t="s">
        <v>41</v>
      </c>
      <c r="I5" s="41" t="str">
        <f>IF(S5&gt;0.5,"",CONCATENATE(Z5," cm"))</f>
        <v>48 cm</v>
      </c>
      <c r="J5" s="53" t="str">
        <f>A5</f>
        <v>a.</v>
      </c>
      <c r="K5" s="52" t="str">
        <f>B5</f>
        <v>regularhexagon</v>
      </c>
      <c r="L5" s="52" t="str">
        <f>C5</f>
        <v>with</v>
      </c>
      <c r="M5" s="52">
        <f>D5</f>
      </c>
      <c r="N5" s="52">
        <f>E5</f>
      </c>
      <c r="O5" s="52">
        <f>F5</f>
      </c>
      <c r="P5" s="52" t="str">
        <f>G5</f>
        <v>cm edges</v>
      </c>
      <c r="Q5" s="101" t="str">
        <f aca="true" t="shared" si="0" ref="Q5:R20">H5</f>
        <v>=</v>
      </c>
      <c r="R5" s="102" t="str">
        <f t="shared" si="0"/>
        <v>48 cm</v>
      </c>
      <c r="S5" s="102">
        <f ca="1">IF(T5=7,0.8,RAND())</f>
        <v>0.05497198893923372</v>
      </c>
      <c r="T5" s="28">
        <f ca="1">RANDBETWEEN(1,7)</f>
        <v>5</v>
      </c>
      <c r="U5" s="60">
        <v>1</v>
      </c>
      <c r="V5" s="60" t="s">
        <v>75</v>
      </c>
      <c r="W5" s="60">
        <v>3</v>
      </c>
      <c r="X5" s="60">
        <f ca="1">RANDBETWEEN(3,9)</f>
        <v>8</v>
      </c>
      <c r="Y5" s="60">
        <f ca="1">IF(T5=7,RANDBETWEEN(3,9),"")</f>
      </c>
      <c r="Z5" s="60">
        <f>IF(T5=7,X5*Y5,(VLOOKUP(T5,$U$5:$W$11,3))*X5)</f>
        <v>48</v>
      </c>
    </row>
    <row r="6" spans="1:26" s="60" customFormat="1" ht="24.75" customHeight="1">
      <c r="A6" s="46" t="s">
        <v>1</v>
      </c>
      <c r="B6" s="52" t="str">
        <f aca="true" t="shared" si="1" ref="B6:B24">VLOOKUP(T6,$U$5:$V$19,2)</f>
        <v>regular decagaon</v>
      </c>
      <c r="C6" s="53" t="s">
        <v>73</v>
      </c>
      <c r="D6" s="53">
        <f aca="true" t="shared" si="2" ref="D6:D24">IF(S6&lt;0.5,"",Y6)</f>
      </c>
      <c r="E6" s="53">
        <f aca="true" t="shared" si="3" ref="E6:E24">IF(Y6="","","cm and")</f>
      </c>
      <c r="F6" s="52">
        <f aca="true" t="shared" si="4" ref="F6:F24">IF(S6&lt;0.5,"",X6)</f>
        <v>8</v>
      </c>
      <c r="G6" s="41" t="s">
        <v>74</v>
      </c>
      <c r="H6" s="41" t="s">
        <v>41</v>
      </c>
      <c r="I6" s="41">
        <f aca="true" t="shared" si="5" ref="I6:I24">IF(S6&gt;0.5,"",CONCATENATE(Z6," cm"))</f>
      </c>
      <c r="J6" s="53" t="str">
        <f>A6</f>
        <v>b.</v>
      </c>
      <c r="K6" s="52" t="str">
        <f aca="true" t="shared" si="6" ref="K6:K24">B6</f>
        <v>regular decagaon</v>
      </c>
      <c r="L6" s="52" t="str">
        <f aca="true" t="shared" si="7" ref="L6:L24">C6</f>
        <v>with</v>
      </c>
      <c r="M6" s="52">
        <f aca="true" t="shared" si="8" ref="M6:M24">D6</f>
      </c>
      <c r="N6" s="52">
        <f aca="true" t="shared" si="9" ref="N6:N24">E6</f>
      </c>
      <c r="O6" s="52">
        <f aca="true" t="shared" si="10" ref="O6:O24">F6</f>
        <v>8</v>
      </c>
      <c r="P6" s="52" t="str">
        <f aca="true" t="shared" si="11" ref="P6:P24">G6</f>
        <v>cm edges</v>
      </c>
      <c r="Q6" s="101" t="str">
        <f aca="true" t="shared" si="12" ref="Q6:R24">H6</f>
        <v>=</v>
      </c>
      <c r="R6" s="102">
        <f t="shared" si="0"/>
      </c>
      <c r="S6" s="102">
        <f aca="true" ca="1" t="shared" si="13" ref="S6:S24">IF(T6=7,0.8,RAND())</f>
        <v>0.8076584419523938</v>
      </c>
      <c r="T6" s="28">
        <f aca="true" ca="1" t="shared" si="14" ref="T6:T24">RANDBETWEEN(1,7)</f>
        <v>2</v>
      </c>
      <c r="U6" s="60">
        <v>2</v>
      </c>
      <c r="V6" s="60" t="s">
        <v>79</v>
      </c>
      <c r="W6" s="60">
        <v>10</v>
      </c>
      <c r="X6" s="60">
        <f aca="true" ca="1" t="shared" si="15" ref="X6:X24">RANDBETWEEN(3,9)</f>
        <v>8</v>
      </c>
      <c r="Y6" s="60">
        <f aca="true" ca="1" t="shared" si="16" ref="Y6:Y24">IF(T6=7,RANDBETWEEN(3,9),"")</f>
      </c>
      <c r="Z6" s="60">
        <f aca="true" t="shared" si="17" ref="Z6:Z24">IF(T6=7,X6*Y6,(VLOOKUP(T6,$U$5:$W$11,3))*X6)</f>
        <v>80</v>
      </c>
    </row>
    <row r="7" spans="1:26" s="60" customFormat="1" ht="24.75" customHeight="1">
      <c r="A7" s="46" t="s">
        <v>2</v>
      </c>
      <c r="B7" s="52" t="str">
        <f t="shared" si="1"/>
        <v>rectangle</v>
      </c>
      <c r="C7" s="53" t="s">
        <v>73</v>
      </c>
      <c r="D7" s="53">
        <f t="shared" si="2"/>
        <v>5</v>
      </c>
      <c r="E7" s="53" t="str">
        <f t="shared" si="3"/>
        <v>cm and</v>
      </c>
      <c r="F7" s="52">
        <f t="shared" si="4"/>
        <v>7</v>
      </c>
      <c r="G7" s="41" t="s">
        <v>74</v>
      </c>
      <c r="H7" s="41" t="s">
        <v>41</v>
      </c>
      <c r="I7" s="41">
        <f t="shared" si="5"/>
      </c>
      <c r="J7" s="53" t="str">
        <f>A7</f>
        <v>c.</v>
      </c>
      <c r="K7" s="52" t="str">
        <f t="shared" si="6"/>
        <v>rectangle</v>
      </c>
      <c r="L7" s="52" t="str">
        <f t="shared" si="7"/>
        <v>with</v>
      </c>
      <c r="M7" s="52">
        <f t="shared" si="8"/>
        <v>5</v>
      </c>
      <c r="N7" s="52" t="str">
        <f t="shared" si="9"/>
        <v>cm and</v>
      </c>
      <c r="O7" s="52">
        <f t="shared" si="10"/>
        <v>7</v>
      </c>
      <c r="P7" s="52" t="str">
        <f t="shared" si="11"/>
        <v>cm edges</v>
      </c>
      <c r="Q7" s="101" t="str">
        <f t="shared" si="12"/>
        <v>=</v>
      </c>
      <c r="R7" s="102">
        <f t="shared" si="0"/>
      </c>
      <c r="S7" s="102">
        <f ca="1" t="shared" si="13"/>
        <v>0.8</v>
      </c>
      <c r="T7" s="28">
        <f ca="1" t="shared" si="14"/>
        <v>7</v>
      </c>
      <c r="U7" s="60">
        <v>3</v>
      </c>
      <c r="V7" s="60" t="s">
        <v>76</v>
      </c>
      <c r="W7" s="60">
        <v>5</v>
      </c>
      <c r="X7" s="60">
        <f ca="1" t="shared" si="15"/>
        <v>7</v>
      </c>
      <c r="Y7" s="60">
        <f ca="1" t="shared" si="16"/>
        <v>5</v>
      </c>
      <c r="Z7" s="60">
        <f t="shared" si="17"/>
        <v>35</v>
      </c>
    </row>
    <row r="8" spans="1:26" s="60" customFormat="1" ht="24.75" customHeight="1">
      <c r="A8" s="46" t="s">
        <v>3</v>
      </c>
      <c r="B8" s="52" t="str">
        <f t="shared" si="1"/>
        <v>regularhexagon</v>
      </c>
      <c r="C8" s="53" t="s">
        <v>73</v>
      </c>
      <c r="D8" s="53">
        <f t="shared" si="2"/>
      </c>
      <c r="E8" s="53">
        <f t="shared" si="3"/>
      </c>
      <c r="F8" s="52">
        <f t="shared" si="4"/>
      </c>
      <c r="G8" s="41" t="s">
        <v>74</v>
      </c>
      <c r="H8" s="41" t="s">
        <v>41</v>
      </c>
      <c r="I8" s="41" t="str">
        <f t="shared" si="5"/>
        <v>36 cm</v>
      </c>
      <c r="J8" s="53" t="str">
        <f>A8</f>
        <v>d.</v>
      </c>
      <c r="K8" s="52" t="str">
        <f t="shared" si="6"/>
        <v>regularhexagon</v>
      </c>
      <c r="L8" s="52" t="str">
        <f t="shared" si="7"/>
        <v>with</v>
      </c>
      <c r="M8" s="52">
        <f t="shared" si="8"/>
      </c>
      <c r="N8" s="52">
        <f t="shared" si="9"/>
      </c>
      <c r="O8" s="52">
        <f t="shared" si="10"/>
      </c>
      <c r="P8" s="52" t="str">
        <f t="shared" si="11"/>
        <v>cm edges</v>
      </c>
      <c r="Q8" s="101" t="str">
        <f t="shared" si="12"/>
        <v>=</v>
      </c>
      <c r="R8" s="102" t="str">
        <f t="shared" si="0"/>
        <v>36 cm</v>
      </c>
      <c r="S8" s="102">
        <f ca="1" t="shared" si="13"/>
        <v>0.24625164144799516</v>
      </c>
      <c r="T8" s="28">
        <f ca="1" t="shared" si="14"/>
        <v>5</v>
      </c>
      <c r="U8" s="60">
        <v>4</v>
      </c>
      <c r="V8" s="60" t="s">
        <v>77</v>
      </c>
      <c r="W8" s="60">
        <v>8</v>
      </c>
      <c r="X8" s="60">
        <f ca="1" t="shared" si="15"/>
        <v>6</v>
      </c>
      <c r="Y8" s="60">
        <f ca="1" t="shared" si="16"/>
      </c>
      <c r="Z8" s="60">
        <f t="shared" si="17"/>
        <v>36</v>
      </c>
    </row>
    <row r="9" spans="1:26" s="60" customFormat="1" ht="24.75" customHeight="1">
      <c r="A9" s="46" t="s">
        <v>4</v>
      </c>
      <c r="B9" s="52" t="str">
        <f t="shared" si="1"/>
        <v>regular decagaon</v>
      </c>
      <c r="C9" s="53" t="s">
        <v>73</v>
      </c>
      <c r="D9" s="53">
        <f t="shared" si="2"/>
      </c>
      <c r="E9" s="53">
        <f t="shared" si="3"/>
      </c>
      <c r="F9" s="52">
        <f t="shared" si="4"/>
      </c>
      <c r="G9" s="41" t="s">
        <v>74</v>
      </c>
      <c r="H9" s="41" t="s">
        <v>41</v>
      </c>
      <c r="I9" s="41" t="str">
        <f t="shared" si="5"/>
        <v>60 cm</v>
      </c>
      <c r="J9" s="53" t="str">
        <f>A9</f>
        <v>e.</v>
      </c>
      <c r="K9" s="52" t="str">
        <f t="shared" si="6"/>
        <v>regular decagaon</v>
      </c>
      <c r="L9" s="52" t="str">
        <f t="shared" si="7"/>
        <v>with</v>
      </c>
      <c r="M9" s="52">
        <f t="shared" si="8"/>
      </c>
      <c r="N9" s="52">
        <f t="shared" si="9"/>
      </c>
      <c r="O9" s="52">
        <f t="shared" si="10"/>
      </c>
      <c r="P9" s="52" t="str">
        <f t="shared" si="11"/>
        <v>cm edges</v>
      </c>
      <c r="Q9" s="101" t="str">
        <f t="shared" si="12"/>
        <v>=</v>
      </c>
      <c r="R9" s="102" t="str">
        <f t="shared" si="0"/>
        <v>60 cm</v>
      </c>
      <c r="S9" s="102">
        <f ca="1" t="shared" si="13"/>
        <v>0.44759191765068174</v>
      </c>
      <c r="T9" s="28">
        <f ca="1" t="shared" si="14"/>
        <v>2</v>
      </c>
      <c r="U9" s="60">
        <v>5</v>
      </c>
      <c r="V9" s="60" t="s">
        <v>78</v>
      </c>
      <c r="W9" s="60">
        <v>6</v>
      </c>
      <c r="X9" s="60">
        <f ca="1" t="shared" si="15"/>
        <v>6</v>
      </c>
      <c r="Y9" s="60">
        <f ca="1" t="shared" si="16"/>
      </c>
      <c r="Z9" s="60">
        <f t="shared" si="17"/>
        <v>60</v>
      </c>
    </row>
    <row r="10" spans="1:26" s="60" customFormat="1" ht="24.75" customHeight="1">
      <c r="A10" s="46" t="s">
        <v>5</v>
      </c>
      <c r="B10" s="52" t="str">
        <f t="shared" si="1"/>
        <v>regular decagaon</v>
      </c>
      <c r="C10" s="53" t="s">
        <v>73</v>
      </c>
      <c r="D10" s="53">
        <f t="shared" si="2"/>
      </c>
      <c r="E10" s="53">
        <f t="shared" si="3"/>
      </c>
      <c r="F10" s="52">
        <f t="shared" si="4"/>
        <v>7</v>
      </c>
      <c r="G10" s="41" t="s">
        <v>74</v>
      </c>
      <c r="H10" s="41" t="s">
        <v>41</v>
      </c>
      <c r="I10" s="41">
        <f t="shared" si="5"/>
      </c>
      <c r="J10" s="53" t="str">
        <f>A10</f>
        <v>f.</v>
      </c>
      <c r="K10" s="52" t="str">
        <f t="shared" si="6"/>
        <v>regular decagaon</v>
      </c>
      <c r="L10" s="52" t="str">
        <f t="shared" si="7"/>
        <v>with</v>
      </c>
      <c r="M10" s="52">
        <f t="shared" si="8"/>
      </c>
      <c r="N10" s="52">
        <f t="shared" si="9"/>
      </c>
      <c r="O10" s="52">
        <f t="shared" si="10"/>
        <v>7</v>
      </c>
      <c r="P10" s="52" t="str">
        <f t="shared" si="11"/>
        <v>cm edges</v>
      </c>
      <c r="Q10" s="101" t="str">
        <f t="shared" si="12"/>
        <v>=</v>
      </c>
      <c r="R10" s="102">
        <f t="shared" si="0"/>
      </c>
      <c r="S10" s="102">
        <f ca="1" t="shared" si="13"/>
        <v>0.6824824454218916</v>
      </c>
      <c r="T10" s="28">
        <f ca="1" t="shared" si="14"/>
        <v>2</v>
      </c>
      <c r="U10" s="60">
        <v>6</v>
      </c>
      <c r="V10" s="60" t="s">
        <v>52</v>
      </c>
      <c r="W10" s="60">
        <v>4</v>
      </c>
      <c r="X10" s="60">
        <f ca="1" t="shared" si="15"/>
        <v>7</v>
      </c>
      <c r="Y10" s="60">
        <f ca="1" t="shared" si="16"/>
      </c>
      <c r="Z10" s="60">
        <f t="shared" si="17"/>
        <v>70</v>
      </c>
    </row>
    <row r="11" spans="1:26" s="60" customFormat="1" ht="24.75" customHeight="1">
      <c r="A11" s="46" t="s">
        <v>6</v>
      </c>
      <c r="B11" s="52" t="str">
        <f t="shared" si="1"/>
        <v>regularhexagon</v>
      </c>
      <c r="C11" s="53" t="s">
        <v>73</v>
      </c>
      <c r="D11" s="53">
        <f t="shared" si="2"/>
      </c>
      <c r="E11" s="53">
        <f t="shared" si="3"/>
      </c>
      <c r="F11" s="52">
        <f t="shared" si="4"/>
      </c>
      <c r="G11" s="41" t="s">
        <v>74</v>
      </c>
      <c r="H11" s="41" t="s">
        <v>41</v>
      </c>
      <c r="I11" s="41" t="str">
        <f t="shared" si="5"/>
        <v>18 cm</v>
      </c>
      <c r="J11" s="53" t="str">
        <f>A11</f>
        <v>g.</v>
      </c>
      <c r="K11" s="52" t="str">
        <f t="shared" si="6"/>
        <v>regularhexagon</v>
      </c>
      <c r="L11" s="52" t="str">
        <f t="shared" si="7"/>
        <v>with</v>
      </c>
      <c r="M11" s="52">
        <f t="shared" si="8"/>
      </c>
      <c r="N11" s="52">
        <f t="shared" si="9"/>
      </c>
      <c r="O11" s="52">
        <f t="shared" si="10"/>
      </c>
      <c r="P11" s="52" t="str">
        <f t="shared" si="11"/>
        <v>cm edges</v>
      </c>
      <c r="Q11" s="101" t="str">
        <f t="shared" si="12"/>
        <v>=</v>
      </c>
      <c r="R11" s="102" t="str">
        <f t="shared" si="0"/>
        <v>18 cm</v>
      </c>
      <c r="S11" s="102">
        <f ca="1" t="shared" si="13"/>
        <v>0.01046286920173145</v>
      </c>
      <c r="T11" s="28">
        <f ca="1" t="shared" si="14"/>
        <v>5</v>
      </c>
      <c r="U11" s="60">
        <v>7</v>
      </c>
      <c r="V11" s="60" t="s">
        <v>61</v>
      </c>
      <c r="X11" s="60">
        <f ca="1" t="shared" si="15"/>
        <v>3</v>
      </c>
      <c r="Y11" s="60">
        <f ca="1" t="shared" si="16"/>
      </c>
      <c r="Z11" s="60">
        <f t="shared" si="17"/>
        <v>18</v>
      </c>
    </row>
    <row r="12" spans="1:26" s="60" customFormat="1" ht="24.75" customHeight="1">
      <c r="A12" s="46" t="s">
        <v>7</v>
      </c>
      <c r="B12" s="52" t="str">
        <f t="shared" si="1"/>
        <v>regularhexagon</v>
      </c>
      <c r="C12" s="53" t="s">
        <v>73</v>
      </c>
      <c r="D12" s="53">
        <f t="shared" si="2"/>
      </c>
      <c r="E12" s="53">
        <f t="shared" si="3"/>
      </c>
      <c r="F12" s="52">
        <f t="shared" si="4"/>
        <v>7</v>
      </c>
      <c r="G12" s="41" t="s">
        <v>74</v>
      </c>
      <c r="H12" s="41" t="s">
        <v>41</v>
      </c>
      <c r="I12" s="41">
        <f t="shared" si="5"/>
      </c>
      <c r="J12" s="53" t="str">
        <f>A12</f>
        <v>h.</v>
      </c>
      <c r="K12" s="52" t="str">
        <f t="shared" si="6"/>
        <v>regularhexagon</v>
      </c>
      <c r="L12" s="52" t="str">
        <f t="shared" si="7"/>
        <v>with</v>
      </c>
      <c r="M12" s="52">
        <f t="shared" si="8"/>
      </c>
      <c r="N12" s="52">
        <f t="shared" si="9"/>
      </c>
      <c r="O12" s="52">
        <f t="shared" si="10"/>
        <v>7</v>
      </c>
      <c r="P12" s="52" t="str">
        <f t="shared" si="11"/>
        <v>cm edges</v>
      </c>
      <c r="Q12" s="101" t="str">
        <f t="shared" si="12"/>
        <v>=</v>
      </c>
      <c r="R12" s="102">
        <f t="shared" si="0"/>
      </c>
      <c r="S12" s="102">
        <f ca="1" t="shared" si="13"/>
        <v>0.7025096064871299</v>
      </c>
      <c r="T12" s="28">
        <f ca="1" t="shared" si="14"/>
        <v>5</v>
      </c>
      <c r="X12" s="60">
        <f ca="1" t="shared" si="15"/>
        <v>7</v>
      </c>
      <c r="Y12" s="60">
        <f ca="1" t="shared" si="16"/>
      </c>
      <c r="Z12" s="60">
        <f t="shared" si="17"/>
        <v>42</v>
      </c>
    </row>
    <row r="13" spans="1:26" s="60" customFormat="1" ht="24.75" customHeight="1">
      <c r="A13" s="46" t="s">
        <v>8</v>
      </c>
      <c r="B13" s="52" t="str">
        <f t="shared" si="1"/>
        <v>rectangle</v>
      </c>
      <c r="C13" s="53" t="s">
        <v>73</v>
      </c>
      <c r="D13" s="53">
        <f t="shared" si="2"/>
        <v>6</v>
      </c>
      <c r="E13" s="53" t="str">
        <f t="shared" si="3"/>
        <v>cm and</v>
      </c>
      <c r="F13" s="52">
        <f t="shared" si="4"/>
        <v>9</v>
      </c>
      <c r="G13" s="41" t="s">
        <v>74</v>
      </c>
      <c r="H13" s="41" t="s">
        <v>41</v>
      </c>
      <c r="I13" s="41">
        <f t="shared" si="5"/>
      </c>
      <c r="J13" s="53" t="str">
        <f>A13</f>
        <v>i.</v>
      </c>
      <c r="K13" s="52" t="str">
        <f t="shared" si="6"/>
        <v>rectangle</v>
      </c>
      <c r="L13" s="52" t="str">
        <f t="shared" si="7"/>
        <v>with</v>
      </c>
      <c r="M13" s="52">
        <f t="shared" si="8"/>
        <v>6</v>
      </c>
      <c r="N13" s="52" t="str">
        <f t="shared" si="9"/>
        <v>cm and</v>
      </c>
      <c r="O13" s="52">
        <f t="shared" si="10"/>
        <v>9</v>
      </c>
      <c r="P13" s="52" t="str">
        <f t="shared" si="11"/>
        <v>cm edges</v>
      </c>
      <c r="Q13" s="101" t="str">
        <f t="shared" si="12"/>
        <v>=</v>
      </c>
      <c r="R13" s="102">
        <f t="shared" si="0"/>
      </c>
      <c r="S13" s="102">
        <f ca="1" t="shared" si="13"/>
        <v>0.8</v>
      </c>
      <c r="T13" s="28">
        <f ca="1" t="shared" si="14"/>
        <v>7</v>
      </c>
      <c r="X13" s="60">
        <f ca="1" t="shared" si="15"/>
        <v>9</v>
      </c>
      <c r="Y13" s="60">
        <f ca="1" t="shared" si="16"/>
        <v>6</v>
      </c>
      <c r="Z13" s="60">
        <f t="shared" si="17"/>
        <v>54</v>
      </c>
    </row>
    <row r="14" spans="1:26" s="60" customFormat="1" ht="24.75" customHeight="1">
      <c r="A14" s="46" t="s">
        <v>9</v>
      </c>
      <c r="B14" s="52" t="str">
        <f t="shared" si="1"/>
        <v>regularhexagon</v>
      </c>
      <c r="C14" s="53" t="s">
        <v>73</v>
      </c>
      <c r="D14" s="53">
        <f t="shared" si="2"/>
      </c>
      <c r="E14" s="53">
        <f t="shared" si="3"/>
      </c>
      <c r="F14" s="52">
        <f t="shared" si="4"/>
        <v>5</v>
      </c>
      <c r="G14" s="41" t="s">
        <v>74</v>
      </c>
      <c r="H14" s="41" t="s">
        <v>41</v>
      </c>
      <c r="I14" s="41">
        <f t="shared" si="5"/>
      </c>
      <c r="J14" s="53" t="str">
        <f>A14</f>
        <v>j.</v>
      </c>
      <c r="K14" s="52" t="str">
        <f t="shared" si="6"/>
        <v>regularhexagon</v>
      </c>
      <c r="L14" s="52" t="str">
        <f t="shared" si="7"/>
        <v>with</v>
      </c>
      <c r="M14" s="52">
        <f t="shared" si="8"/>
      </c>
      <c r="N14" s="52">
        <f t="shared" si="9"/>
      </c>
      <c r="O14" s="52">
        <f t="shared" si="10"/>
        <v>5</v>
      </c>
      <c r="P14" s="52" t="str">
        <f t="shared" si="11"/>
        <v>cm edges</v>
      </c>
      <c r="Q14" s="101" t="str">
        <f t="shared" si="12"/>
        <v>=</v>
      </c>
      <c r="R14" s="102">
        <f t="shared" si="0"/>
      </c>
      <c r="S14" s="102">
        <f ca="1" t="shared" si="13"/>
        <v>0.8349504554266485</v>
      </c>
      <c r="T14" s="28">
        <f ca="1" t="shared" si="14"/>
        <v>5</v>
      </c>
      <c r="X14" s="60">
        <f ca="1" t="shared" si="15"/>
        <v>5</v>
      </c>
      <c r="Y14" s="60">
        <f ca="1" t="shared" si="16"/>
      </c>
      <c r="Z14" s="60">
        <f t="shared" si="17"/>
        <v>30</v>
      </c>
    </row>
    <row r="15" spans="1:26" s="60" customFormat="1" ht="24.75" customHeight="1">
      <c r="A15" s="46" t="s">
        <v>10</v>
      </c>
      <c r="B15" s="52" t="str">
        <f t="shared" si="1"/>
        <v>rectangle</v>
      </c>
      <c r="C15" s="53" t="s">
        <v>73</v>
      </c>
      <c r="D15" s="53">
        <f t="shared" si="2"/>
        <v>5</v>
      </c>
      <c r="E15" s="53" t="str">
        <f t="shared" si="3"/>
        <v>cm and</v>
      </c>
      <c r="F15" s="52">
        <f t="shared" si="4"/>
        <v>7</v>
      </c>
      <c r="G15" s="41" t="s">
        <v>74</v>
      </c>
      <c r="H15" s="41" t="s">
        <v>41</v>
      </c>
      <c r="I15" s="41">
        <f t="shared" si="5"/>
      </c>
      <c r="J15" s="53" t="str">
        <f>A15</f>
        <v>k.</v>
      </c>
      <c r="K15" s="52" t="str">
        <f t="shared" si="6"/>
        <v>rectangle</v>
      </c>
      <c r="L15" s="52" t="str">
        <f t="shared" si="7"/>
        <v>with</v>
      </c>
      <c r="M15" s="52">
        <f t="shared" si="8"/>
        <v>5</v>
      </c>
      <c r="N15" s="52" t="str">
        <f t="shared" si="9"/>
        <v>cm and</v>
      </c>
      <c r="O15" s="52">
        <f t="shared" si="10"/>
        <v>7</v>
      </c>
      <c r="P15" s="52" t="str">
        <f t="shared" si="11"/>
        <v>cm edges</v>
      </c>
      <c r="Q15" s="101" t="str">
        <f t="shared" si="12"/>
        <v>=</v>
      </c>
      <c r="R15" s="102">
        <f t="shared" si="0"/>
      </c>
      <c r="S15" s="102">
        <f ca="1" t="shared" si="13"/>
        <v>0.8</v>
      </c>
      <c r="T15" s="28">
        <f ca="1" t="shared" si="14"/>
        <v>7</v>
      </c>
      <c r="X15" s="60">
        <f ca="1" t="shared" si="15"/>
        <v>7</v>
      </c>
      <c r="Y15" s="60">
        <f ca="1" t="shared" si="16"/>
        <v>5</v>
      </c>
      <c r="Z15" s="60">
        <f t="shared" si="17"/>
        <v>35</v>
      </c>
    </row>
    <row r="16" spans="1:26" s="60" customFormat="1" ht="24.75" customHeight="1">
      <c r="A16" s="46" t="s">
        <v>11</v>
      </c>
      <c r="B16" s="52" t="str">
        <f t="shared" si="1"/>
        <v>equilateral triangle</v>
      </c>
      <c r="C16" s="53" t="s">
        <v>73</v>
      </c>
      <c r="D16" s="53">
        <f t="shared" si="2"/>
      </c>
      <c r="E16" s="53">
        <f t="shared" si="3"/>
      </c>
      <c r="F16" s="52">
        <f t="shared" si="4"/>
        <v>3</v>
      </c>
      <c r="G16" s="41" t="s">
        <v>74</v>
      </c>
      <c r="H16" s="41" t="s">
        <v>41</v>
      </c>
      <c r="I16" s="41">
        <f t="shared" si="5"/>
      </c>
      <c r="J16" s="53" t="str">
        <f>A16</f>
        <v>l.</v>
      </c>
      <c r="K16" s="52" t="str">
        <f t="shared" si="6"/>
        <v>equilateral triangle</v>
      </c>
      <c r="L16" s="52" t="str">
        <f t="shared" si="7"/>
        <v>with</v>
      </c>
      <c r="M16" s="52">
        <f t="shared" si="8"/>
      </c>
      <c r="N16" s="52">
        <f t="shared" si="9"/>
      </c>
      <c r="O16" s="52">
        <f t="shared" si="10"/>
        <v>3</v>
      </c>
      <c r="P16" s="52" t="str">
        <f t="shared" si="11"/>
        <v>cm edges</v>
      </c>
      <c r="Q16" s="101" t="str">
        <f t="shared" si="12"/>
        <v>=</v>
      </c>
      <c r="R16" s="102">
        <f t="shared" si="0"/>
      </c>
      <c r="S16" s="102">
        <f ca="1" t="shared" si="13"/>
        <v>0.966399031327426</v>
      </c>
      <c r="T16" s="28">
        <f ca="1" t="shared" si="14"/>
        <v>1</v>
      </c>
      <c r="X16" s="60">
        <f ca="1" t="shared" si="15"/>
        <v>3</v>
      </c>
      <c r="Y16" s="60">
        <f ca="1" t="shared" si="16"/>
      </c>
      <c r="Z16" s="60">
        <f t="shared" si="17"/>
        <v>9</v>
      </c>
    </row>
    <row r="17" spans="1:26" s="60" customFormat="1" ht="24.75" customHeight="1">
      <c r="A17" s="46" t="s">
        <v>12</v>
      </c>
      <c r="B17" s="52" t="str">
        <f t="shared" si="1"/>
        <v>regular pentagon</v>
      </c>
      <c r="C17" s="53" t="s">
        <v>73</v>
      </c>
      <c r="D17" s="53">
        <f t="shared" si="2"/>
      </c>
      <c r="E17" s="53">
        <f t="shared" si="3"/>
      </c>
      <c r="F17" s="52">
        <f t="shared" si="4"/>
      </c>
      <c r="G17" s="41" t="s">
        <v>74</v>
      </c>
      <c r="H17" s="41" t="s">
        <v>41</v>
      </c>
      <c r="I17" s="41" t="str">
        <f t="shared" si="5"/>
        <v>15 cm</v>
      </c>
      <c r="J17" s="53" t="str">
        <f>A17</f>
        <v>m.</v>
      </c>
      <c r="K17" s="52" t="str">
        <f t="shared" si="6"/>
        <v>regular pentagon</v>
      </c>
      <c r="L17" s="52" t="str">
        <f t="shared" si="7"/>
        <v>with</v>
      </c>
      <c r="M17" s="52">
        <f t="shared" si="8"/>
      </c>
      <c r="N17" s="52">
        <f t="shared" si="9"/>
      </c>
      <c r="O17" s="52">
        <f t="shared" si="10"/>
      </c>
      <c r="P17" s="52" t="str">
        <f t="shared" si="11"/>
        <v>cm edges</v>
      </c>
      <c r="Q17" s="101" t="str">
        <f t="shared" si="12"/>
        <v>=</v>
      </c>
      <c r="R17" s="102" t="str">
        <f t="shared" si="0"/>
        <v>15 cm</v>
      </c>
      <c r="S17" s="102">
        <f ca="1" t="shared" si="13"/>
        <v>0.28797427011408416</v>
      </c>
      <c r="T17" s="28">
        <f ca="1" t="shared" si="14"/>
        <v>3</v>
      </c>
      <c r="X17" s="60">
        <f ca="1" t="shared" si="15"/>
        <v>3</v>
      </c>
      <c r="Y17" s="60">
        <f ca="1" t="shared" si="16"/>
      </c>
      <c r="Z17" s="60">
        <f t="shared" si="17"/>
        <v>15</v>
      </c>
    </row>
    <row r="18" spans="1:26" s="60" customFormat="1" ht="24.75" customHeight="1">
      <c r="A18" s="46" t="s">
        <v>13</v>
      </c>
      <c r="B18" s="52" t="str">
        <f t="shared" si="1"/>
        <v>regularhexagon</v>
      </c>
      <c r="C18" s="53" t="s">
        <v>73</v>
      </c>
      <c r="D18" s="53">
        <f t="shared" si="2"/>
      </c>
      <c r="E18" s="53">
        <f t="shared" si="3"/>
      </c>
      <c r="F18" s="52">
        <f t="shared" si="4"/>
        <v>3</v>
      </c>
      <c r="G18" s="41" t="s">
        <v>74</v>
      </c>
      <c r="H18" s="41" t="s">
        <v>41</v>
      </c>
      <c r="I18" s="41">
        <f t="shared" si="5"/>
      </c>
      <c r="J18" s="53" t="str">
        <f>A18</f>
        <v>n.</v>
      </c>
      <c r="K18" s="52" t="str">
        <f t="shared" si="6"/>
        <v>regularhexagon</v>
      </c>
      <c r="L18" s="52" t="str">
        <f t="shared" si="7"/>
        <v>with</v>
      </c>
      <c r="M18" s="52">
        <f t="shared" si="8"/>
      </c>
      <c r="N18" s="52">
        <f t="shared" si="9"/>
      </c>
      <c r="O18" s="52">
        <f t="shared" si="10"/>
        <v>3</v>
      </c>
      <c r="P18" s="52" t="str">
        <f t="shared" si="11"/>
        <v>cm edges</v>
      </c>
      <c r="Q18" s="101" t="str">
        <f t="shared" si="12"/>
        <v>=</v>
      </c>
      <c r="R18" s="102">
        <f t="shared" si="0"/>
      </c>
      <c r="S18" s="102">
        <f ca="1" t="shared" si="13"/>
        <v>0.9089363730499045</v>
      </c>
      <c r="T18" s="28">
        <f ca="1" t="shared" si="14"/>
        <v>5</v>
      </c>
      <c r="X18" s="60">
        <f ca="1" t="shared" si="15"/>
        <v>3</v>
      </c>
      <c r="Y18" s="60">
        <f ca="1" t="shared" si="16"/>
      </c>
      <c r="Z18" s="60">
        <f t="shared" si="17"/>
        <v>18</v>
      </c>
    </row>
    <row r="19" spans="1:26" s="60" customFormat="1" ht="24.75" customHeight="1">
      <c r="A19" s="46" t="s">
        <v>14</v>
      </c>
      <c r="B19" s="52" t="str">
        <f t="shared" si="1"/>
        <v>rectangle</v>
      </c>
      <c r="C19" s="53" t="s">
        <v>73</v>
      </c>
      <c r="D19" s="53">
        <f t="shared" si="2"/>
        <v>7</v>
      </c>
      <c r="E19" s="53" t="str">
        <f t="shared" si="3"/>
        <v>cm and</v>
      </c>
      <c r="F19" s="52">
        <f t="shared" si="4"/>
        <v>3</v>
      </c>
      <c r="G19" s="41" t="s">
        <v>74</v>
      </c>
      <c r="H19" s="41" t="s">
        <v>41</v>
      </c>
      <c r="I19" s="41">
        <f t="shared" si="5"/>
      </c>
      <c r="J19" s="53" t="str">
        <f>A19</f>
        <v>o.</v>
      </c>
      <c r="K19" s="52" t="str">
        <f t="shared" si="6"/>
        <v>rectangle</v>
      </c>
      <c r="L19" s="52" t="str">
        <f t="shared" si="7"/>
        <v>with</v>
      </c>
      <c r="M19" s="52">
        <f t="shared" si="8"/>
        <v>7</v>
      </c>
      <c r="N19" s="52" t="str">
        <f t="shared" si="9"/>
        <v>cm and</v>
      </c>
      <c r="O19" s="52">
        <f t="shared" si="10"/>
        <v>3</v>
      </c>
      <c r="P19" s="52" t="str">
        <f t="shared" si="11"/>
        <v>cm edges</v>
      </c>
      <c r="Q19" s="101" t="str">
        <f t="shared" si="12"/>
        <v>=</v>
      </c>
      <c r="R19" s="102">
        <f t="shared" si="0"/>
      </c>
      <c r="S19" s="102">
        <f ca="1" t="shared" si="13"/>
        <v>0.8</v>
      </c>
      <c r="T19" s="28">
        <f ca="1" t="shared" si="14"/>
        <v>7</v>
      </c>
      <c r="X19" s="60">
        <f ca="1" t="shared" si="15"/>
        <v>3</v>
      </c>
      <c r="Y19" s="60">
        <f ca="1" t="shared" si="16"/>
        <v>7</v>
      </c>
      <c r="Z19" s="60">
        <f t="shared" si="17"/>
        <v>21</v>
      </c>
    </row>
    <row r="20" spans="1:26" s="60" customFormat="1" ht="24.75" customHeight="1">
      <c r="A20" s="46" t="s">
        <v>15</v>
      </c>
      <c r="B20" s="52" t="str">
        <f t="shared" si="1"/>
        <v>rectangle</v>
      </c>
      <c r="C20" s="53" t="s">
        <v>73</v>
      </c>
      <c r="D20" s="53">
        <f t="shared" si="2"/>
        <v>4</v>
      </c>
      <c r="E20" s="53" t="str">
        <f t="shared" si="3"/>
        <v>cm and</v>
      </c>
      <c r="F20" s="52">
        <f t="shared" si="4"/>
        <v>6</v>
      </c>
      <c r="G20" s="41" t="s">
        <v>74</v>
      </c>
      <c r="H20" s="41" t="s">
        <v>41</v>
      </c>
      <c r="I20" s="41">
        <f t="shared" si="5"/>
      </c>
      <c r="J20" s="53" t="str">
        <f>A20</f>
        <v>p.</v>
      </c>
      <c r="K20" s="52" t="str">
        <f t="shared" si="6"/>
        <v>rectangle</v>
      </c>
      <c r="L20" s="52" t="str">
        <f t="shared" si="7"/>
        <v>with</v>
      </c>
      <c r="M20" s="52">
        <f t="shared" si="8"/>
        <v>4</v>
      </c>
      <c r="N20" s="52" t="str">
        <f t="shared" si="9"/>
        <v>cm and</v>
      </c>
      <c r="O20" s="52">
        <f t="shared" si="10"/>
        <v>6</v>
      </c>
      <c r="P20" s="52" t="str">
        <f t="shared" si="11"/>
        <v>cm edges</v>
      </c>
      <c r="Q20" s="101" t="str">
        <f t="shared" si="12"/>
        <v>=</v>
      </c>
      <c r="R20" s="102">
        <f t="shared" si="0"/>
      </c>
      <c r="S20" s="102">
        <f ca="1" t="shared" si="13"/>
        <v>0.8</v>
      </c>
      <c r="T20" s="28">
        <f ca="1" t="shared" si="14"/>
        <v>7</v>
      </c>
      <c r="X20" s="60">
        <f ca="1" t="shared" si="15"/>
        <v>6</v>
      </c>
      <c r="Y20" s="60">
        <f ca="1" t="shared" si="16"/>
        <v>4</v>
      </c>
      <c r="Z20" s="60">
        <f t="shared" si="17"/>
        <v>24</v>
      </c>
    </row>
    <row r="21" spans="1:26" s="60" customFormat="1" ht="24.75" customHeight="1">
      <c r="A21" s="46" t="s">
        <v>16</v>
      </c>
      <c r="B21" s="52" t="str">
        <f t="shared" si="1"/>
        <v>regular octagon</v>
      </c>
      <c r="C21" s="53" t="s">
        <v>73</v>
      </c>
      <c r="D21" s="53">
        <f t="shared" si="2"/>
      </c>
      <c r="E21" s="53">
        <f t="shared" si="3"/>
      </c>
      <c r="F21" s="52">
        <f t="shared" si="4"/>
        <v>4</v>
      </c>
      <c r="G21" s="41" t="s">
        <v>74</v>
      </c>
      <c r="H21" s="41" t="s">
        <v>41</v>
      </c>
      <c r="I21" s="41">
        <f t="shared" si="5"/>
      </c>
      <c r="J21" s="53" t="str">
        <f>A21</f>
        <v>q.</v>
      </c>
      <c r="K21" s="52" t="str">
        <f t="shared" si="6"/>
        <v>regular octagon</v>
      </c>
      <c r="L21" s="52" t="str">
        <f t="shared" si="7"/>
        <v>with</v>
      </c>
      <c r="M21" s="52">
        <f t="shared" si="8"/>
      </c>
      <c r="N21" s="52">
        <f t="shared" si="9"/>
      </c>
      <c r="O21" s="52">
        <f t="shared" si="10"/>
        <v>4</v>
      </c>
      <c r="P21" s="52" t="str">
        <f t="shared" si="11"/>
        <v>cm edges</v>
      </c>
      <c r="Q21" s="101" t="str">
        <f t="shared" si="12"/>
        <v>=</v>
      </c>
      <c r="R21" s="102">
        <f t="shared" si="12"/>
      </c>
      <c r="S21" s="102">
        <f ca="1" t="shared" si="13"/>
        <v>0.6469279778576444</v>
      </c>
      <c r="T21" s="28">
        <f ca="1" t="shared" si="14"/>
        <v>4</v>
      </c>
      <c r="X21" s="60">
        <f ca="1" t="shared" si="15"/>
        <v>4</v>
      </c>
      <c r="Y21" s="60">
        <f ca="1" t="shared" si="16"/>
      </c>
      <c r="Z21" s="60">
        <f t="shared" si="17"/>
        <v>32</v>
      </c>
    </row>
    <row r="22" spans="1:26" s="60" customFormat="1" ht="24.75" customHeight="1">
      <c r="A22" s="46" t="s">
        <v>17</v>
      </c>
      <c r="B22" s="52" t="str">
        <f t="shared" si="1"/>
        <v>equilateral triangle</v>
      </c>
      <c r="C22" s="53" t="s">
        <v>73</v>
      </c>
      <c r="D22" s="53">
        <f t="shared" si="2"/>
      </c>
      <c r="E22" s="53">
        <f t="shared" si="3"/>
      </c>
      <c r="F22" s="52">
        <f t="shared" si="4"/>
        <v>3</v>
      </c>
      <c r="G22" s="41" t="s">
        <v>74</v>
      </c>
      <c r="H22" s="41" t="s">
        <v>41</v>
      </c>
      <c r="I22" s="41">
        <f t="shared" si="5"/>
      </c>
      <c r="J22" s="53" t="str">
        <f>A22</f>
        <v>r.</v>
      </c>
      <c r="K22" s="52" t="str">
        <f t="shared" si="6"/>
        <v>equilateral triangle</v>
      </c>
      <c r="L22" s="52" t="str">
        <f t="shared" si="7"/>
        <v>with</v>
      </c>
      <c r="M22" s="52">
        <f t="shared" si="8"/>
      </c>
      <c r="N22" s="52">
        <f t="shared" si="9"/>
      </c>
      <c r="O22" s="52">
        <f t="shared" si="10"/>
        <v>3</v>
      </c>
      <c r="P22" s="52" t="str">
        <f t="shared" si="11"/>
        <v>cm edges</v>
      </c>
      <c r="Q22" s="101" t="str">
        <f t="shared" si="12"/>
        <v>=</v>
      </c>
      <c r="R22" s="102">
        <f t="shared" si="12"/>
      </c>
      <c r="S22" s="102">
        <f ca="1" t="shared" si="13"/>
        <v>0.6733938630143657</v>
      </c>
      <c r="T22" s="28">
        <f ca="1" t="shared" si="14"/>
        <v>1</v>
      </c>
      <c r="X22" s="60">
        <f ca="1" t="shared" si="15"/>
        <v>3</v>
      </c>
      <c r="Y22" s="60">
        <f ca="1" t="shared" si="16"/>
      </c>
      <c r="Z22" s="60">
        <f t="shared" si="17"/>
        <v>9</v>
      </c>
    </row>
    <row r="23" spans="1:26" s="60" customFormat="1" ht="24.75" customHeight="1">
      <c r="A23" s="46" t="s">
        <v>18</v>
      </c>
      <c r="B23" s="52" t="str">
        <f t="shared" si="1"/>
        <v>rectangle</v>
      </c>
      <c r="C23" s="53" t="s">
        <v>73</v>
      </c>
      <c r="D23" s="53">
        <f t="shared" si="2"/>
        <v>8</v>
      </c>
      <c r="E23" s="53" t="str">
        <f t="shared" si="3"/>
        <v>cm and</v>
      </c>
      <c r="F23" s="52">
        <f t="shared" si="4"/>
        <v>3</v>
      </c>
      <c r="G23" s="41" t="s">
        <v>74</v>
      </c>
      <c r="H23" s="41" t="s">
        <v>41</v>
      </c>
      <c r="I23" s="41">
        <f t="shared" si="5"/>
      </c>
      <c r="J23" s="53" t="str">
        <f>A23</f>
        <v>s.</v>
      </c>
      <c r="K23" s="52" t="str">
        <f t="shared" si="6"/>
        <v>rectangle</v>
      </c>
      <c r="L23" s="52" t="str">
        <f t="shared" si="7"/>
        <v>with</v>
      </c>
      <c r="M23" s="52">
        <f t="shared" si="8"/>
        <v>8</v>
      </c>
      <c r="N23" s="52" t="str">
        <f t="shared" si="9"/>
        <v>cm and</v>
      </c>
      <c r="O23" s="52">
        <f t="shared" si="10"/>
        <v>3</v>
      </c>
      <c r="P23" s="52" t="str">
        <f t="shared" si="11"/>
        <v>cm edges</v>
      </c>
      <c r="Q23" s="101" t="str">
        <f t="shared" si="12"/>
        <v>=</v>
      </c>
      <c r="R23" s="102">
        <f t="shared" si="12"/>
      </c>
      <c r="S23" s="102">
        <f ca="1" t="shared" si="13"/>
        <v>0.8</v>
      </c>
      <c r="T23" s="28">
        <f ca="1" t="shared" si="14"/>
        <v>7</v>
      </c>
      <c r="X23" s="60">
        <f ca="1" t="shared" si="15"/>
        <v>3</v>
      </c>
      <c r="Y23" s="60">
        <f ca="1" t="shared" si="16"/>
        <v>8</v>
      </c>
      <c r="Z23" s="60">
        <f t="shared" si="17"/>
        <v>24</v>
      </c>
    </row>
    <row r="24" spans="1:26" s="60" customFormat="1" ht="24.75" customHeight="1">
      <c r="A24" s="46" t="s">
        <v>19</v>
      </c>
      <c r="B24" s="52" t="str">
        <f t="shared" si="1"/>
        <v>regular decagaon</v>
      </c>
      <c r="C24" s="53" t="s">
        <v>73</v>
      </c>
      <c r="D24" s="53">
        <f t="shared" si="2"/>
      </c>
      <c r="E24" s="53">
        <f t="shared" si="3"/>
      </c>
      <c r="F24" s="52">
        <f t="shared" si="4"/>
        <v>6</v>
      </c>
      <c r="G24" s="41" t="s">
        <v>74</v>
      </c>
      <c r="H24" s="41" t="s">
        <v>41</v>
      </c>
      <c r="I24" s="41">
        <f t="shared" si="5"/>
      </c>
      <c r="J24" s="53" t="str">
        <f>A24</f>
        <v>t.</v>
      </c>
      <c r="K24" s="52" t="str">
        <f t="shared" si="6"/>
        <v>regular decagaon</v>
      </c>
      <c r="L24" s="52" t="str">
        <f t="shared" si="7"/>
        <v>with</v>
      </c>
      <c r="M24" s="52">
        <f t="shared" si="8"/>
      </c>
      <c r="N24" s="52">
        <f t="shared" si="9"/>
      </c>
      <c r="O24" s="52">
        <f t="shared" si="10"/>
        <v>6</v>
      </c>
      <c r="P24" s="52" t="str">
        <f t="shared" si="11"/>
        <v>cm edges</v>
      </c>
      <c r="Q24" s="101" t="str">
        <f t="shared" si="12"/>
        <v>=</v>
      </c>
      <c r="R24" s="102">
        <f t="shared" si="12"/>
      </c>
      <c r="S24" s="102">
        <f ca="1" t="shared" si="13"/>
        <v>0.8977319878440313</v>
      </c>
      <c r="T24" s="28">
        <f ca="1" t="shared" si="14"/>
        <v>2</v>
      </c>
      <c r="X24" s="60">
        <f ca="1" t="shared" si="15"/>
        <v>6</v>
      </c>
      <c r="Y24" s="60">
        <f ca="1" t="shared" si="16"/>
      </c>
      <c r="Z24" s="60">
        <f t="shared" si="17"/>
        <v>60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zoomScale="70" zoomScaleNormal="70" zoomScalePageLayoutView="0" workbookViewId="0" topLeftCell="A1">
      <selection activeCell="W1" sqref="S1:W16384"/>
    </sheetView>
  </sheetViews>
  <sheetFormatPr defaultColWidth="9.140625" defaultRowHeight="15"/>
  <cols>
    <col min="1" max="1" width="2.8515625" style="3" customWidth="1"/>
    <col min="2" max="2" width="20.57421875" style="55" bestFit="1" customWidth="1"/>
    <col min="3" max="3" width="5.00390625" style="2" bestFit="1" customWidth="1"/>
    <col min="4" max="4" width="2.421875" style="2" bestFit="1" customWidth="1"/>
    <col min="5" max="5" width="7.421875" style="2" bestFit="1" customWidth="1"/>
    <col min="6" max="6" width="2.57421875" style="2" bestFit="1" customWidth="1"/>
    <col min="7" max="7" width="9.57421875" style="56" bestFit="1" customWidth="1"/>
    <col min="8" max="8" width="2.421875" style="56" bestFit="1" customWidth="1"/>
    <col min="9" max="9" width="15.57421875" style="56" customWidth="1"/>
    <col min="10" max="10" width="2.8515625" style="3" customWidth="1"/>
    <col min="11" max="11" width="21.421875" style="98" bestFit="1" customWidth="1"/>
    <col min="12" max="12" width="5.00390625" style="17" bestFit="1" customWidth="1"/>
    <col min="13" max="13" width="2.421875" style="17" bestFit="1" customWidth="1"/>
    <col min="14" max="14" width="7.421875" style="17" bestFit="1" customWidth="1"/>
    <col min="15" max="15" width="2.421875" style="4" bestFit="1" customWidth="1"/>
    <col min="16" max="16" width="9.57421875" style="42" bestFit="1" customWidth="1"/>
    <col min="17" max="17" width="2.421875" style="99" bestFit="1" customWidth="1"/>
    <col min="18" max="18" width="19.8515625" style="99" customWidth="1"/>
    <col min="19" max="19" width="2.421875" style="17" hidden="1" customWidth="1"/>
    <col min="20" max="20" width="2.421875" style="0" hidden="1" customWidth="1"/>
    <col min="21" max="21" width="21.57421875" style="0" hidden="1" customWidth="1"/>
    <col min="22" max="23" width="2.421875" style="0" hidden="1" customWidth="1"/>
    <col min="24" max="16384" width="3.421875" style="0" customWidth="1"/>
  </cols>
  <sheetData>
    <row r="1" spans="1:19" s="4" customFormat="1" ht="15.75">
      <c r="A1" s="22" t="s">
        <v>30</v>
      </c>
      <c r="B1" s="46"/>
      <c r="C1" s="11"/>
      <c r="D1" s="11"/>
      <c r="E1" s="11"/>
      <c r="F1" s="11"/>
      <c r="G1" s="11"/>
      <c r="H1" s="11"/>
      <c r="I1" s="11"/>
      <c r="J1" s="22" t="str">
        <f>A1</f>
        <v>Name……….……..……...…….</v>
      </c>
      <c r="K1" s="96"/>
      <c r="L1" s="12"/>
      <c r="M1" s="12"/>
      <c r="N1" s="12"/>
      <c r="O1" s="6"/>
      <c r="P1" s="19"/>
      <c r="Q1" s="99"/>
      <c r="R1" s="99"/>
      <c r="S1" s="48"/>
    </row>
    <row r="2" spans="1:19" s="4" customFormat="1" ht="15.75">
      <c r="A2" s="22"/>
      <c r="B2" s="46"/>
      <c r="C2" s="11"/>
      <c r="D2" s="11"/>
      <c r="E2" s="11"/>
      <c r="F2" s="11"/>
      <c r="G2" s="11"/>
      <c r="H2" s="11"/>
      <c r="I2" s="11"/>
      <c r="J2" s="22"/>
      <c r="K2" s="96"/>
      <c r="L2" s="12"/>
      <c r="M2" s="12"/>
      <c r="N2" s="12"/>
      <c r="O2" s="6"/>
      <c r="P2" s="19"/>
      <c r="Q2" s="99"/>
      <c r="R2" s="99"/>
      <c r="S2" s="48"/>
    </row>
    <row r="3" spans="1:19" s="1" customFormat="1" ht="23.25" customHeight="1">
      <c r="A3" s="7" t="s">
        <v>80</v>
      </c>
      <c r="B3" s="49"/>
      <c r="C3" s="8"/>
      <c r="D3" s="8"/>
      <c r="E3" s="8"/>
      <c r="F3" s="8"/>
      <c r="G3" s="35"/>
      <c r="H3" s="35"/>
      <c r="I3" s="35"/>
      <c r="J3" s="7" t="str">
        <f>A3</f>
        <v>Calculate the area</v>
      </c>
      <c r="K3" s="96"/>
      <c r="L3" s="19"/>
      <c r="M3" s="19"/>
      <c r="N3" s="19"/>
      <c r="O3" s="6"/>
      <c r="P3" s="21"/>
      <c r="Q3" s="100"/>
      <c r="R3" s="100"/>
      <c r="S3" s="50"/>
    </row>
    <row r="4" spans="1:19" s="1" customFormat="1" ht="13.5" customHeight="1">
      <c r="A4" s="7"/>
      <c r="B4" s="49"/>
      <c r="C4" s="8"/>
      <c r="D4" s="8"/>
      <c r="E4" s="8"/>
      <c r="F4" s="8"/>
      <c r="G4" s="35"/>
      <c r="H4" s="35"/>
      <c r="I4" s="35"/>
      <c r="J4" s="7"/>
      <c r="K4" s="97"/>
      <c r="L4" s="15"/>
      <c r="M4" s="15"/>
      <c r="N4" s="15"/>
      <c r="O4" s="9"/>
      <c r="P4" s="21"/>
      <c r="Q4" s="100"/>
      <c r="R4" s="100"/>
      <c r="S4" s="50"/>
    </row>
    <row r="5" spans="1:23" s="60" customFormat="1" ht="24.75" customHeight="1">
      <c r="A5" s="46" t="s">
        <v>0</v>
      </c>
      <c r="B5" s="52" t="str">
        <f>VLOOKUP(S5,$T$5:$U$19,2)</f>
        <v>square</v>
      </c>
      <c r="C5" s="53" t="s">
        <v>73</v>
      </c>
      <c r="D5" s="53">
        <f>W5</f>
      </c>
      <c r="E5" s="53">
        <f>IF(W5="","","cm and")</f>
      </c>
      <c r="F5" s="52">
        <f>V5</f>
        <v>3</v>
      </c>
      <c r="G5" s="41" t="s">
        <v>74</v>
      </c>
      <c r="H5" s="41" t="s">
        <v>41</v>
      </c>
      <c r="I5" s="41"/>
      <c r="J5" s="53" t="str">
        <f>A5</f>
        <v>a.</v>
      </c>
      <c r="K5" s="52" t="str">
        <f>B5</f>
        <v>square</v>
      </c>
      <c r="L5" s="52" t="str">
        <f aca="true" t="shared" si="0" ref="L5:P20">C5</f>
        <v>with</v>
      </c>
      <c r="M5" s="52">
        <f t="shared" si="0"/>
      </c>
      <c r="N5" s="52">
        <f t="shared" si="0"/>
      </c>
      <c r="O5" s="52">
        <f t="shared" si="0"/>
        <v>3</v>
      </c>
      <c r="P5" s="52" t="str">
        <f>G5</f>
        <v>cm edges</v>
      </c>
      <c r="Q5" s="101" t="str">
        <f aca="true" t="shared" si="1" ref="Q5:R20">H5</f>
        <v>=</v>
      </c>
      <c r="R5" s="102"/>
      <c r="S5" s="28">
        <f ca="1">RANDBETWEEN(1,3)</f>
        <v>1</v>
      </c>
      <c r="T5" s="60">
        <v>1</v>
      </c>
      <c r="U5" s="60" t="s">
        <v>52</v>
      </c>
      <c r="V5" s="60">
        <f ca="1">RANDBETWEEN(3,9)</f>
        <v>3</v>
      </c>
      <c r="W5" s="60">
        <f ca="1">IF(S5&gt;1,RANDBETWEEN(3,9),"")</f>
      </c>
    </row>
    <row r="6" spans="1:23" s="60" customFormat="1" ht="24.75" customHeight="1">
      <c r="A6" s="46" t="s">
        <v>1</v>
      </c>
      <c r="B6" s="52" t="str">
        <f aca="true" t="shared" si="2" ref="B6:B24">VLOOKUP(S6,$T$5:$U$19,2)</f>
        <v>square</v>
      </c>
      <c r="C6" s="53" t="s">
        <v>73</v>
      </c>
      <c r="D6" s="53">
        <f aca="true" t="shared" si="3" ref="D6:D24">W6</f>
      </c>
      <c r="E6" s="53">
        <f aca="true" t="shared" si="4" ref="E6:E24">IF(W6="","","cm and")</f>
      </c>
      <c r="F6" s="52">
        <f aca="true" t="shared" si="5" ref="F6:F24">V6</f>
        <v>7</v>
      </c>
      <c r="G6" s="41" t="s">
        <v>74</v>
      </c>
      <c r="H6" s="41" t="s">
        <v>41</v>
      </c>
      <c r="I6" s="41"/>
      <c r="J6" s="53" t="str">
        <f>A6</f>
        <v>b.</v>
      </c>
      <c r="K6" s="52" t="str">
        <f>B6</f>
        <v>square</v>
      </c>
      <c r="L6" s="52" t="str">
        <f t="shared" si="0"/>
        <v>with</v>
      </c>
      <c r="M6" s="52">
        <f t="shared" si="0"/>
      </c>
      <c r="N6" s="52">
        <f t="shared" si="0"/>
      </c>
      <c r="O6" s="52">
        <f t="shared" si="0"/>
        <v>7</v>
      </c>
      <c r="P6" s="52" t="str">
        <f t="shared" si="0"/>
        <v>cm edges</v>
      </c>
      <c r="Q6" s="101" t="str">
        <f t="shared" si="1"/>
        <v>=</v>
      </c>
      <c r="R6" s="102"/>
      <c r="S6" s="28">
        <f aca="true" ca="1" t="shared" si="6" ref="S6:S24">RANDBETWEEN(1,3)</f>
        <v>1</v>
      </c>
      <c r="T6" s="60">
        <v>2</v>
      </c>
      <c r="U6" s="60" t="s">
        <v>81</v>
      </c>
      <c r="V6" s="60">
        <f aca="true" ca="1" t="shared" si="7" ref="V6:V24">RANDBETWEEN(3,9)</f>
        <v>7</v>
      </c>
      <c r="W6" s="60">
        <f aca="true" ca="1" t="shared" si="8" ref="W6:W24">IF(S6&gt;1,RANDBETWEEN(3,9),"")</f>
      </c>
    </row>
    <row r="7" spans="1:23" s="60" customFormat="1" ht="24.75" customHeight="1">
      <c r="A7" s="46" t="s">
        <v>2</v>
      </c>
      <c r="B7" s="52" t="str">
        <f t="shared" si="2"/>
        <v>right-angled triangle</v>
      </c>
      <c r="C7" s="53" t="s">
        <v>73</v>
      </c>
      <c r="D7" s="53">
        <f t="shared" si="3"/>
        <v>7</v>
      </c>
      <c r="E7" s="53" t="str">
        <f t="shared" si="4"/>
        <v>cm and</v>
      </c>
      <c r="F7" s="52">
        <f t="shared" si="5"/>
        <v>4</v>
      </c>
      <c r="G7" s="41" t="s">
        <v>74</v>
      </c>
      <c r="H7" s="41" t="s">
        <v>41</v>
      </c>
      <c r="I7" s="41"/>
      <c r="J7" s="53" t="str">
        <f>A7</f>
        <v>c.</v>
      </c>
      <c r="K7" s="52" t="str">
        <f>B7</f>
        <v>right-angled triangle</v>
      </c>
      <c r="L7" s="52" t="str">
        <f t="shared" si="0"/>
        <v>with</v>
      </c>
      <c r="M7" s="52">
        <f t="shared" si="0"/>
        <v>7</v>
      </c>
      <c r="N7" s="52" t="str">
        <f t="shared" si="0"/>
        <v>cm and</v>
      </c>
      <c r="O7" s="52">
        <f t="shared" si="0"/>
        <v>4</v>
      </c>
      <c r="P7" s="52" t="str">
        <f t="shared" si="0"/>
        <v>cm edges</v>
      </c>
      <c r="Q7" s="101" t="str">
        <f t="shared" si="1"/>
        <v>=</v>
      </c>
      <c r="R7" s="102"/>
      <c r="S7" s="28">
        <f ca="1" t="shared" si="6"/>
        <v>2</v>
      </c>
      <c r="T7" s="60">
        <v>3</v>
      </c>
      <c r="U7" s="60" t="s">
        <v>61</v>
      </c>
      <c r="V7" s="60">
        <f ca="1" t="shared" si="7"/>
        <v>4</v>
      </c>
      <c r="W7" s="60">
        <f ca="1" t="shared" si="8"/>
        <v>7</v>
      </c>
    </row>
    <row r="8" spans="1:23" s="60" customFormat="1" ht="24.75" customHeight="1">
      <c r="A8" s="46" t="s">
        <v>3</v>
      </c>
      <c r="B8" s="52" t="str">
        <f t="shared" si="2"/>
        <v>square</v>
      </c>
      <c r="C8" s="53" t="s">
        <v>73</v>
      </c>
      <c r="D8" s="53">
        <f t="shared" si="3"/>
      </c>
      <c r="E8" s="53">
        <f t="shared" si="4"/>
      </c>
      <c r="F8" s="52">
        <f t="shared" si="5"/>
        <v>7</v>
      </c>
      <c r="G8" s="41" t="s">
        <v>74</v>
      </c>
      <c r="H8" s="41" t="s">
        <v>41</v>
      </c>
      <c r="I8" s="41"/>
      <c r="J8" s="53" t="str">
        <f>A8</f>
        <v>d.</v>
      </c>
      <c r="K8" s="52" t="str">
        <f>B8</f>
        <v>square</v>
      </c>
      <c r="L8" s="52" t="str">
        <f t="shared" si="0"/>
        <v>with</v>
      </c>
      <c r="M8" s="52">
        <f t="shared" si="0"/>
      </c>
      <c r="N8" s="52">
        <f t="shared" si="0"/>
      </c>
      <c r="O8" s="52">
        <f t="shared" si="0"/>
        <v>7</v>
      </c>
      <c r="P8" s="52" t="str">
        <f t="shared" si="0"/>
        <v>cm edges</v>
      </c>
      <c r="Q8" s="101" t="str">
        <f t="shared" si="1"/>
        <v>=</v>
      </c>
      <c r="R8" s="102"/>
      <c r="S8" s="28">
        <f ca="1" t="shared" si="6"/>
        <v>1</v>
      </c>
      <c r="T8" s="60">
        <v>4</v>
      </c>
      <c r="V8" s="60">
        <f ca="1" t="shared" si="7"/>
        <v>7</v>
      </c>
      <c r="W8" s="60">
        <f ca="1" t="shared" si="8"/>
      </c>
    </row>
    <row r="9" spans="1:23" s="60" customFormat="1" ht="24.75" customHeight="1">
      <c r="A9" s="46" t="s">
        <v>4</v>
      </c>
      <c r="B9" s="52" t="str">
        <f t="shared" si="2"/>
        <v>right-angled triangle</v>
      </c>
      <c r="C9" s="53" t="s">
        <v>73</v>
      </c>
      <c r="D9" s="53">
        <f t="shared" si="3"/>
        <v>9</v>
      </c>
      <c r="E9" s="53" t="str">
        <f t="shared" si="4"/>
        <v>cm and</v>
      </c>
      <c r="F9" s="52">
        <f t="shared" si="5"/>
        <v>7</v>
      </c>
      <c r="G9" s="41" t="s">
        <v>74</v>
      </c>
      <c r="H9" s="41" t="s">
        <v>41</v>
      </c>
      <c r="I9" s="41"/>
      <c r="J9" s="53" t="str">
        <f>A9</f>
        <v>e.</v>
      </c>
      <c r="K9" s="52" t="str">
        <f>B9</f>
        <v>right-angled triangle</v>
      </c>
      <c r="L9" s="52" t="str">
        <f t="shared" si="0"/>
        <v>with</v>
      </c>
      <c r="M9" s="52">
        <f t="shared" si="0"/>
        <v>9</v>
      </c>
      <c r="N9" s="52" t="str">
        <f t="shared" si="0"/>
        <v>cm and</v>
      </c>
      <c r="O9" s="52">
        <f t="shared" si="0"/>
        <v>7</v>
      </c>
      <c r="P9" s="52" t="str">
        <f t="shared" si="0"/>
        <v>cm edges</v>
      </c>
      <c r="Q9" s="101" t="str">
        <f t="shared" si="1"/>
        <v>=</v>
      </c>
      <c r="R9" s="102"/>
      <c r="S9" s="28">
        <f ca="1" t="shared" si="6"/>
        <v>2</v>
      </c>
      <c r="T9" s="60">
        <v>5</v>
      </c>
      <c r="V9" s="60">
        <f ca="1" t="shared" si="7"/>
        <v>7</v>
      </c>
      <c r="W9" s="60">
        <f ca="1" t="shared" si="8"/>
        <v>9</v>
      </c>
    </row>
    <row r="10" spans="1:23" s="60" customFormat="1" ht="24.75" customHeight="1">
      <c r="A10" s="46" t="s">
        <v>5</v>
      </c>
      <c r="B10" s="52" t="str">
        <f t="shared" si="2"/>
        <v>right-angled triangle</v>
      </c>
      <c r="C10" s="53" t="s">
        <v>73</v>
      </c>
      <c r="D10" s="53">
        <f t="shared" si="3"/>
        <v>3</v>
      </c>
      <c r="E10" s="53" t="str">
        <f t="shared" si="4"/>
        <v>cm and</v>
      </c>
      <c r="F10" s="52">
        <f t="shared" si="5"/>
        <v>3</v>
      </c>
      <c r="G10" s="41" t="s">
        <v>74</v>
      </c>
      <c r="H10" s="41" t="s">
        <v>41</v>
      </c>
      <c r="I10" s="41"/>
      <c r="J10" s="53" t="str">
        <f>A10</f>
        <v>f.</v>
      </c>
      <c r="K10" s="52" t="str">
        <f>B10</f>
        <v>right-angled triangle</v>
      </c>
      <c r="L10" s="52" t="str">
        <f t="shared" si="0"/>
        <v>with</v>
      </c>
      <c r="M10" s="52">
        <f t="shared" si="0"/>
        <v>3</v>
      </c>
      <c r="N10" s="52" t="str">
        <f t="shared" si="0"/>
        <v>cm and</v>
      </c>
      <c r="O10" s="52">
        <f t="shared" si="0"/>
        <v>3</v>
      </c>
      <c r="P10" s="52" t="str">
        <f t="shared" si="0"/>
        <v>cm edges</v>
      </c>
      <c r="Q10" s="101" t="str">
        <f t="shared" si="1"/>
        <v>=</v>
      </c>
      <c r="R10" s="102"/>
      <c r="S10" s="28">
        <f ca="1" t="shared" si="6"/>
        <v>2</v>
      </c>
      <c r="T10" s="60">
        <v>6</v>
      </c>
      <c r="V10" s="60">
        <f ca="1" t="shared" si="7"/>
        <v>3</v>
      </c>
      <c r="W10" s="60">
        <f ca="1" t="shared" si="8"/>
        <v>3</v>
      </c>
    </row>
    <row r="11" spans="1:23" s="60" customFormat="1" ht="24.75" customHeight="1">
      <c r="A11" s="46" t="s">
        <v>6</v>
      </c>
      <c r="B11" s="52" t="str">
        <f t="shared" si="2"/>
        <v>right-angled triangle</v>
      </c>
      <c r="C11" s="53" t="s">
        <v>73</v>
      </c>
      <c r="D11" s="53">
        <f t="shared" si="3"/>
        <v>6</v>
      </c>
      <c r="E11" s="53" t="str">
        <f t="shared" si="4"/>
        <v>cm and</v>
      </c>
      <c r="F11" s="52">
        <f t="shared" si="5"/>
        <v>8</v>
      </c>
      <c r="G11" s="41" t="s">
        <v>74</v>
      </c>
      <c r="H11" s="41" t="s">
        <v>41</v>
      </c>
      <c r="I11" s="41"/>
      <c r="J11" s="53" t="str">
        <f>A11</f>
        <v>g.</v>
      </c>
      <c r="K11" s="52" t="str">
        <f>B11</f>
        <v>right-angled triangle</v>
      </c>
      <c r="L11" s="52" t="str">
        <f t="shared" si="0"/>
        <v>with</v>
      </c>
      <c r="M11" s="52">
        <f t="shared" si="0"/>
        <v>6</v>
      </c>
      <c r="N11" s="52" t="str">
        <f t="shared" si="0"/>
        <v>cm and</v>
      </c>
      <c r="O11" s="52">
        <f t="shared" si="0"/>
        <v>8</v>
      </c>
      <c r="P11" s="52" t="str">
        <f t="shared" si="0"/>
        <v>cm edges</v>
      </c>
      <c r="Q11" s="101" t="str">
        <f t="shared" si="1"/>
        <v>=</v>
      </c>
      <c r="R11" s="102"/>
      <c r="S11" s="28">
        <f ca="1" t="shared" si="6"/>
        <v>2</v>
      </c>
      <c r="T11" s="60">
        <v>7</v>
      </c>
      <c r="V11" s="60">
        <f ca="1" t="shared" si="7"/>
        <v>8</v>
      </c>
      <c r="W11" s="60">
        <f ca="1" t="shared" si="8"/>
        <v>6</v>
      </c>
    </row>
    <row r="12" spans="1:23" s="60" customFormat="1" ht="24.75" customHeight="1">
      <c r="A12" s="46" t="s">
        <v>7</v>
      </c>
      <c r="B12" s="52" t="str">
        <f t="shared" si="2"/>
        <v>right-angled triangle</v>
      </c>
      <c r="C12" s="53" t="s">
        <v>73</v>
      </c>
      <c r="D12" s="53">
        <f t="shared" si="3"/>
        <v>8</v>
      </c>
      <c r="E12" s="53" t="str">
        <f t="shared" si="4"/>
        <v>cm and</v>
      </c>
      <c r="F12" s="52">
        <f t="shared" si="5"/>
        <v>9</v>
      </c>
      <c r="G12" s="41" t="s">
        <v>74</v>
      </c>
      <c r="H12" s="41" t="s">
        <v>41</v>
      </c>
      <c r="I12" s="41"/>
      <c r="J12" s="53" t="str">
        <f>A12</f>
        <v>h.</v>
      </c>
      <c r="K12" s="52" t="str">
        <f>B12</f>
        <v>right-angled triangle</v>
      </c>
      <c r="L12" s="52" t="str">
        <f t="shared" si="0"/>
        <v>with</v>
      </c>
      <c r="M12" s="52">
        <f t="shared" si="0"/>
        <v>8</v>
      </c>
      <c r="N12" s="52" t="str">
        <f t="shared" si="0"/>
        <v>cm and</v>
      </c>
      <c r="O12" s="52">
        <f t="shared" si="0"/>
        <v>9</v>
      </c>
      <c r="P12" s="52" t="str">
        <f t="shared" si="0"/>
        <v>cm edges</v>
      </c>
      <c r="Q12" s="101" t="str">
        <f t="shared" si="1"/>
        <v>=</v>
      </c>
      <c r="R12" s="102"/>
      <c r="S12" s="28">
        <f ca="1" t="shared" si="6"/>
        <v>2</v>
      </c>
      <c r="V12" s="60">
        <f ca="1" t="shared" si="7"/>
        <v>9</v>
      </c>
      <c r="W12" s="60">
        <f ca="1" t="shared" si="8"/>
        <v>8</v>
      </c>
    </row>
    <row r="13" spans="1:23" s="60" customFormat="1" ht="24.75" customHeight="1">
      <c r="A13" s="46" t="s">
        <v>8</v>
      </c>
      <c r="B13" s="52" t="str">
        <f t="shared" si="2"/>
        <v>square</v>
      </c>
      <c r="C13" s="53" t="s">
        <v>73</v>
      </c>
      <c r="D13" s="53">
        <f t="shared" si="3"/>
      </c>
      <c r="E13" s="53">
        <f t="shared" si="4"/>
      </c>
      <c r="F13" s="52">
        <f t="shared" si="5"/>
        <v>4</v>
      </c>
      <c r="G13" s="41" t="s">
        <v>74</v>
      </c>
      <c r="H13" s="41" t="s">
        <v>41</v>
      </c>
      <c r="I13" s="41"/>
      <c r="J13" s="53" t="str">
        <f>A13</f>
        <v>i.</v>
      </c>
      <c r="K13" s="52" t="str">
        <f>B13</f>
        <v>square</v>
      </c>
      <c r="L13" s="52" t="str">
        <f t="shared" si="0"/>
        <v>with</v>
      </c>
      <c r="M13" s="52">
        <f t="shared" si="0"/>
      </c>
      <c r="N13" s="52">
        <f t="shared" si="0"/>
      </c>
      <c r="O13" s="52">
        <f t="shared" si="0"/>
        <v>4</v>
      </c>
      <c r="P13" s="52" t="str">
        <f t="shared" si="0"/>
        <v>cm edges</v>
      </c>
      <c r="Q13" s="101" t="str">
        <f t="shared" si="1"/>
        <v>=</v>
      </c>
      <c r="R13" s="102"/>
      <c r="S13" s="28">
        <f ca="1" t="shared" si="6"/>
        <v>1</v>
      </c>
      <c r="V13" s="60">
        <f ca="1" t="shared" si="7"/>
        <v>4</v>
      </c>
      <c r="W13" s="60">
        <f ca="1" t="shared" si="8"/>
      </c>
    </row>
    <row r="14" spans="1:23" s="60" customFormat="1" ht="24.75" customHeight="1">
      <c r="A14" s="46" t="s">
        <v>9</v>
      </c>
      <c r="B14" s="52" t="str">
        <f t="shared" si="2"/>
        <v>rectangle</v>
      </c>
      <c r="C14" s="53" t="s">
        <v>73</v>
      </c>
      <c r="D14" s="53">
        <f t="shared" si="3"/>
        <v>9</v>
      </c>
      <c r="E14" s="53" t="str">
        <f t="shared" si="4"/>
        <v>cm and</v>
      </c>
      <c r="F14" s="52">
        <f t="shared" si="5"/>
        <v>8</v>
      </c>
      <c r="G14" s="41" t="s">
        <v>74</v>
      </c>
      <c r="H14" s="41" t="s">
        <v>41</v>
      </c>
      <c r="I14" s="41"/>
      <c r="J14" s="53" t="str">
        <f>A14</f>
        <v>j.</v>
      </c>
      <c r="K14" s="52" t="str">
        <f>B14</f>
        <v>rectangle</v>
      </c>
      <c r="L14" s="52" t="str">
        <f t="shared" si="0"/>
        <v>with</v>
      </c>
      <c r="M14" s="52">
        <f t="shared" si="0"/>
        <v>9</v>
      </c>
      <c r="N14" s="52" t="str">
        <f t="shared" si="0"/>
        <v>cm and</v>
      </c>
      <c r="O14" s="52">
        <f t="shared" si="0"/>
        <v>8</v>
      </c>
      <c r="P14" s="52" t="str">
        <f t="shared" si="0"/>
        <v>cm edges</v>
      </c>
      <c r="Q14" s="101" t="str">
        <f t="shared" si="1"/>
        <v>=</v>
      </c>
      <c r="R14" s="102"/>
      <c r="S14" s="28">
        <f ca="1" t="shared" si="6"/>
        <v>3</v>
      </c>
      <c r="V14" s="60">
        <f ca="1" t="shared" si="7"/>
        <v>8</v>
      </c>
      <c r="W14" s="60">
        <f ca="1" t="shared" si="8"/>
        <v>9</v>
      </c>
    </row>
    <row r="15" spans="1:23" s="60" customFormat="1" ht="24.75" customHeight="1">
      <c r="A15" s="46" t="s">
        <v>10</v>
      </c>
      <c r="B15" s="52" t="str">
        <f t="shared" si="2"/>
        <v>square</v>
      </c>
      <c r="C15" s="53" t="s">
        <v>73</v>
      </c>
      <c r="D15" s="53">
        <f t="shared" si="3"/>
      </c>
      <c r="E15" s="53">
        <f t="shared" si="4"/>
      </c>
      <c r="F15" s="52">
        <f t="shared" si="5"/>
        <v>8</v>
      </c>
      <c r="G15" s="41" t="s">
        <v>74</v>
      </c>
      <c r="H15" s="41" t="s">
        <v>41</v>
      </c>
      <c r="I15" s="41"/>
      <c r="J15" s="53" t="str">
        <f>A15</f>
        <v>k.</v>
      </c>
      <c r="K15" s="52" t="str">
        <f>B15</f>
        <v>square</v>
      </c>
      <c r="L15" s="52" t="str">
        <f t="shared" si="0"/>
        <v>with</v>
      </c>
      <c r="M15" s="52">
        <f t="shared" si="0"/>
      </c>
      <c r="N15" s="52">
        <f t="shared" si="0"/>
      </c>
      <c r="O15" s="52">
        <f t="shared" si="0"/>
        <v>8</v>
      </c>
      <c r="P15" s="52" t="str">
        <f t="shared" si="0"/>
        <v>cm edges</v>
      </c>
      <c r="Q15" s="101" t="str">
        <f t="shared" si="1"/>
        <v>=</v>
      </c>
      <c r="R15" s="102"/>
      <c r="S15" s="28">
        <f ca="1" t="shared" si="6"/>
        <v>1</v>
      </c>
      <c r="V15" s="60">
        <f ca="1" t="shared" si="7"/>
        <v>8</v>
      </c>
      <c r="W15" s="60">
        <f ca="1" t="shared" si="8"/>
      </c>
    </row>
    <row r="16" spans="1:23" s="60" customFormat="1" ht="24.75" customHeight="1">
      <c r="A16" s="46" t="s">
        <v>11</v>
      </c>
      <c r="B16" s="52" t="str">
        <f t="shared" si="2"/>
        <v>rectangle</v>
      </c>
      <c r="C16" s="53" t="s">
        <v>73</v>
      </c>
      <c r="D16" s="53">
        <f t="shared" si="3"/>
        <v>7</v>
      </c>
      <c r="E16" s="53" t="str">
        <f t="shared" si="4"/>
        <v>cm and</v>
      </c>
      <c r="F16" s="52">
        <f t="shared" si="5"/>
        <v>8</v>
      </c>
      <c r="G16" s="41" t="s">
        <v>74</v>
      </c>
      <c r="H16" s="41" t="s">
        <v>41</v>
      </c>
      <c r="I16" s="41"/>
      <c r="J16" s="53" t="str">
        <f>A16</f>
        <v>l.</v>
      </c>
      <c r="K16" s="52" t="str">
        <f>B16</f>
        <v>rectangle</v>
      </c>
      <c r="L16" s="52" t="str">
        <f t="shared" si="0"/>
        <v>with</v>
      </c>
      <c r="M16" s="52">
        <f t="shared" si="0"/>
        <v>7</v>
      </c>
      <c r="N16" s="52" t="str">
        <f t="shared" si="0"/>
        <v>cm and</v>
      </c>
      <c r="O16" s="52">
        <f t="shared" si="0"/>
        <v>8</v>
      </c>
      <c r="P16" s="52" t="str">
        <f t="shared" si="0"/>
        <v>cm edges</v>
      </c>
      <c r="Q16" s="101" t="str">
        <f t="shared" si="1"/>
        <v>=</v>
      </c>
      <c r="R16" s="102"/>
      <c r="S16" s="28">
        <f ca="1" t="shared" si="6"/>
        <v>3</v>
      </c>
      <c r="V16" s="60">
        <f ca="1" t="shared" si="7"/>
        <v>8</v>
      </c>
      <c r="W16" s="60">
        <f ca="1" t="shared" si="8"/>
        <v>7</v>
      </c>
    </row>
    <row r="17" spans="1:23" s="60" customFormat="1" ht="24.75" customHeight="1">
      <c r="A17" s="46" t="s">
        <v>12</v>
      </c>
      <c r="B17" s="52" t="str">
        <f t="shared" si="2"/>
        <v>right-angled triangle</v>
      </c>
      <c r="C17" s="53" t="s">
        <v>73</v>
      </c>
      <c r="D17" s="53">
        <f t="shared" si="3"/>
        <v>4</v>
      </c>
      <c r="E17" s="53" t="str">
        <f t="shared" si="4"/>
        <v>cm and</v>
      </c>
      <c r="F17" s="52">
        <f t="shared" si="5"/>
        <v>5</v>
      </c>
      <c r="G17" s="41" t="s">
        <v>74</v>
      </c>
      <c r="H17" s="41" t="s">
        <v>41</v>
      </c>
      <c r="I17" s="41"/>
      <c r="J17" s="53" t="str">
        <f>A17</f>
        <v>m.</v>
      </c>
      <c r="K17" s="52" t="str">
        <f>B17</f>
        <v>right-angled triangle</v>
      </c>
      <c r="L17" s="52" t="str">
        <f t="shared" si="0"/>
        <v>with</v>
      </c>
      <c r="M17" s="52">
        <f t="shared" si="0"/>
        <v>4</v>
      </c>
      <c r="N17" s="52" t="str">
        <f t="shared" si="0"/>
        <v>cm and</v>
      </c>
      <c r="O17" s="52">
        <f t="shared" si="0"/>
        <v>5</v>
      </c>
      <c r="P17" s="52" t="str">
        <f t="shared" si="0"/>
        <v>cm edges</v>
      </c>
      <c r="Q17" s="101" t="str">
        <f t="shared" si="1"/>
        <v>=</v>
      </c>
      <c r="R17" s="102"/>
      <c r="S17" s="28">
        <f ca="1" t="shared" si="6"/>
        <v>2</v>
      </c>
      <c r="V17" s="60">
        <f ca="1" t="shared" si="7"/>
        <v>5</v>
      </c>
      <c r="W17" s="60">
        <f ca="1" t="shared" si="8"/>
        <v>4</v>
      </c>
    </row>
    <row r="18" spans="1:23" s="60" customFormat="1" ht="24.75" customHeight="1">
      <c r="A18" s="46" t="s">
        <v>13</v>
      </c>
      <c r="B18" s="52" t="str">
        <f t="shared" si="2"/>
        <v>square</v>
      </c>
      <c r="C18" s="53" t="s">
        <v>73</v>
      </c>
      <c r="D18" s="53">
        <f t="shared" si="3"/>
      </c>
      <c r="E18" s="53">
        <f t="shared" si="4"/>
      </c>
      <c r="F18" s="52">
        <f t="shared" si="5"/>
        <v>9</v>
      </c>
      <c r="G18" s="41" t="s">
        <v>74</v>
      </c>
      <c r="H18" s="41" t="s">
        <v>41</v>
      </c>
      <c r="I18" s="41"/>
      <c r="J18" s="53" t="str">
        <f>A18</f>
        <v>n.</v>
      </c>
      <c r="K18" s="52" t="str">
        <f>B18</f>
        <v>square</v>
      </c>
      <c r="L18" s="52" t="str">
        <f t="shared" si="0"/>
        <v>with</v>
      </c>
      <c r="M18" s="52">
        <f t="shared" si="0"/>
      </c>
      <c r="N18" s="52">
        <f t="shared" si="0"/>
      </c>
      <c r="O18" s="52">
        <f t="shared" si="0"/>
        <v>9</v>
      </c>
      <c r="P18" s="52" t="str">
        <f t="shared" si="0"/>
        <v>cm edges</v>
      </c>
      <c r="Q18" s="101" t="str">
        <f t="shared" si="1"/>
        <v>=</v>
      </c>
      <c r="R18" s="102"/>
      <c r="S18" s="28">
        <f ca="1" t="shared" si="6"/>
        <v>1</v>
      </c>
      <c r="V18" s="60">
        <f ca="1" t="shared" si="7"/>
        <v>9</v>
      </c>
      <c r="W18" s="60">
        <f ca="1" t="shared" si="8"/>
      </c>
    </row>
    <row r="19" spans="1:23" s="60" customFormat="1" ht="24.75" customHeight="1">
      <c r="A19" s="46" t="s">
        <v>14</v>
      </c>
      <c r="B19" s="52" t="str">
        <f t="shared" si="2"/>
        <v>rectangle</v>
      </c>
      <c r="C19" s="53" t="s">
        <v>73</v>
      </c>
      <c r="D19" s="53">
        <f t="shared" si="3"/>
        <v>5</v>
      </c>
      <c r="E19" s="53" t="str">
        <f t="shared" si="4"/>
        <v>cm and</v>
      </c>
      <c r="F19" s="52">
        <f t="shared" si="5"/>
        <v>4</v>
      </c>
      <c r="G19" s="41" t="s">
        <v>74</v>
      </c>
      <c r="H19" s="41" t="s">
        <v>41</v>
      </c>
      <c r="I19" s="41"/>
      <c r="J19" s="53" t="str">
        <f>A19</f>
        <v>o.</v>
      </c>
      <c r="K19" s="52" t="str">
        <f>B19</f>
        <v>rectangle</v>
      </c>
      <c r="L19" s="52" t="str">
        <f t="shared" si="0"/>
        <v>with</v>
      </c>
      <c r="M19" s="52">
        <f t="shared" si="0"/>
        <v>5</v>
      </c>
      <c r="N19" s="52" t="str">
        <f t="shared" si="0"/>
        <v>cm and</v>
      </c>
      <c r="O19" s="52">
        <f t="shared" si="0"/>
        <v>4</v>
      </c>
      <c r="P19" s="52" t="str">
        <f t="shared" si="0"/>
        <v>cm edges</v>
      </c>
      <c r="Q19" s="101" t="str">
        <f t="shared" si="1"/>
        <v>=</v>
      </c>
      <c r="R19" s="102"/>
      <c r="S19" s="28">
        <f ca="1" t="shared" si="6"/>
        <v>3</v>
      </c>
      <c r="V19" s="60">
        <f ca="1" t="shared" si="7"/>
        <v>4</v>
      </c>
      <c r="W19" s="60">
        <f ca="1" t="shared" si="8"/>
        <v>5</v>
      </c>
    </row>
    <row r="20" spans="1:23" s="60" customFormat="1" ht="24.75" customHeight="1">
      <c r="A20" s="46" t="s">
        <v>15</v>
      </c>
      <c r="B20" s="52" t="str">
        <f t="shared" si="2"/>
        <v>square</v>
      </c>
      <c r="C20" s="53" t="s">
        <v>73</v>
      </c>
      <c r="D20" s="53">
        <f t="shared" si="3"/>
      </c>
      <c r="E20" s="53">
        <f t="shared" si="4"/>
      </c>
      <c r="F20" s="52">
        <f t="shared" si="5"/>
        <v>4</v>
      </c>
      <c r="G20" s="41" t="s">
        <v>74</v>
      </c>
      <c r="H20" s="41" t="s">
        <v>41</v>
      </c>
      <c r="I20" s="41"/>
      <c r="J20" s="53" t="str">
        <f>A20</f>
        <v>p.</v>
      </c>
      <c r="K20" s="52" t="str">
        <f>B20</f>
        <v>square</v>
      </c>
      <c r="L20" s="52" t="str">
        <f t="shared" si="0"/>
        <v>with</v>
      </c>
      <c r="M20" s="52">
        <f t="shared" si="0"/>
      </c>
      <c r="N20" s="52">
        <f t="shared" si="0"/>
      </c>
      <c r="O20" s="52">
        <f t="shared" si="0"/>
        <v>4</v>
      </c>
      <c r="P20" s="52" t="str">
        <f t="shared" si="0"/>
        <v>cm edges</v>
      </c>
      <c r="Q20" s="101" t="str">
        <f t="shared" si="1"/>
        <v>=</v>
      </c>
      <c r="R20" s="102"/>
      <c r="S20" s="28">
        <f ca="1" t="shared" si="6"/>
        <v>1</v>
      </c>
      <c r="V20" s="60">
        <f ca="1" t="shared" si="7"/>
        <v>4</v>
      </c>
      <c r="W20" s="60">
        <f ca="1" t="shared" si="8"/>
      </c>
    </row>
    <row r="21" spans="1:23" s="60" customFormat="1" ht="24.75" customHeight="1">
      <c r="A21" s="46" t="s">
        <v>16</v>
      </c>
      <c r="B21" s="52" t="str">
        <f t="shared" si="2"/>
        <v>right-angled triangle</v>
      </c>
      <c r="C21" s="53" t="s">
        <v>73</v>
      </c>
      <c r="D21" s="53">
        <f t="shared" si="3"/>
        <v>5</v>
      </c>
      <c r="E21" s="53" t="str">
        <f t="shared" si="4"/>
        <v>cm and</v>
      </c>
      <c r="F21" s="52">
        <f t="shared" si="5"/>
        <v>5</v>
      </c>
      <c r="G21" s="41" t="s">
        <v>74</v>
      </c>
      <c r="H21" s="41" t="s">
        <v>41</v>
      </c>
      <c r="I21" s="41"/>
      <c r="J21" s="53" t="str">
        <f>A21</f>
        <v>q.</v>
      </c>
      <c r="K21" s="52" t="str">
        <f>B21</f>
        <v>right-angled triangle</v>
      </c>
      <c r="L21" s="52" t="str">
        <f>C21</f>
        <v>with</v>
      </c>
      <c r="M21" s="52">
        <f>D21</f>
        <v>5</v>
      </c>
      <c r="N21" s="52" t="str">
        <f>E21</f>
        <v>cm and</v>
      </c>
      <c r="O21" s="52">
        <f>F21</f>
        <v>5</v>
      </c>
      <c r="P21" s="52" t="str">
        <f>G21</f>
        <v>cm edges</v>
      </c>
      <c r="Q21" s="101" t="str">
        <f>H21</f>
        <v>=</v>
      </c>
      <c r="R21" s="102"/>
      <c r="S21" s="28">
        <f ca="1" t="shared" si="6"/>
        <v>2</v>
      </c>
      <c r="V21" s="60">
        <f ca="1" t="shared" si="7"/>
        <v>5</v>
      </c>
      <c r="W21" s="60">
        <f ca="1" t="shared" si="8"/>
        <v>5</v>
      </c>
    </row>
    <row r="22" spans="1:23" s="60" customFormat="1" ht="24.75" customHeight="1">
      <c r="A22" s="46" t="s">
        <v>17</v>
      </c>
      <c r="B22" s="52" t="str">
        <f t="shared" si="2"/>
        <v>rectangle</v>
      </c>
      <c r="C22" s="53" t="s">
        <v>73</v>
      </c>
      <c r="D22" s="53">
        <f t="shared" si="3"/>
        <v>9</v>
      </c>
      <c r="E22" s="53" t="str">
        <f t="shared" si="4"/>
        <v>cm and</v>
      </c>
      <c r="F22" s="52">
        <f t="shared" si="5"/>
        <v>4</v>
      </c>
      <c r="G22" s="41" t="s">
        <v>74</v>
      </c>
      <c r="H22" s="41" t="s">
        <v>41</v>
      </c>
      <c r="I22" s="41"/>
      <c r="J22" s="53" t="str">
        <f>A22</f>
        <v>r.</v>
      </c>
      <c r="K22" s="52" t="str">
        <f>B22</f>
        <v>rectangle</v>
      </c>
      <c r="L22" s="52" t="str">
        <f>C22</f>
        <v>with</v>
      </c>
      <c r="M22" s="52">
        <f>D22</f>
        <v>9</v>
      </c>
      <c r="N22" s="52" t="str">
        <f>E22</f>
        <v>cm and</v>
      </c>
      <c r="O22" s="52">
        <f>F22</f>
        <v>4</v>
      </c>
      <c r="P22" s="52" t="str">
        <f>G22</f>
        <v>cm edges</v>
      </c>
      <c r="Q22" s="101" t="str">
        <f>H22</f>
        <v>=</v>
      </c>
      <c r="R22" s="102"/>
      <c r="S22" s="28">
        <f ca="1" t="shared" si="6"/>
        <v>3</v>
      </c>
      <c r="V22" s="60">
        <f ca="1" t="shared" si="7"/>
        <v>4</v>
      </c>
      <c r="W22" s="60">
        <f ca="1" t="shared" si="8"/>
        <v>9</v>
      </c>
    </row>
    <row r="23" spans="1:23" s="60" customFormat="1" ht="24.75" customHeight="1">
      <c r="A23" s="46" t="s">
        <v>18</v>
      </c>
      <c r="B23" s="52" t="str">
        <f t="shared" si="2"/>
        <v>square</v>
      </c>
      <c r="C23" s="53" t="s">
        <v>73</v>
      </c>
      <c r="D23" s="53">
        <f t="shared" si="3"/>
      </c>
      <c r="E23" s="53">
        <f t="shared" si="4"/>
      </c>
      <c r="F23" s="52">
        <f t="shared" si="5"/>
        <v>5</v>
      </c>
      <c r="G23" s="41" t="s">
        <v>74</v>
      </c>
      <c r="H23" s="41" t="s">
        <v>41</v>
      </c>
      <c r="I23" s="41"/>
      <c r="J23" s="53" t="str">
        <f>A23</f>
        <v>s.</v>
      </c>
      <c r="K23" s="52" t="str">
        <f>B23</f>
        <v>square</v>
      </c>
      <c r="L23" s="52" t="str">
        <f>C23</f>
        <v>with</v>
      </c>
      <c r="M23" s="52">
        <f>D23</f>
      </c>
      <c r="N23" s="52">
        <f>E23</f>
      </c>
      <c r="O23" s="52">
        <f>F23</f>
        <v>5</v>
      </c>
      <c r="P23" s="52" t="str">
        <f>G23</f>
        <v>cm edges</v>
      </c>
      <c r="Q23" s="101" t="str">
        <f>H23</f>
        <v>=</v>
      </c>
      <c r="R23" s="102"/>
      <c r="S23" s="28">
        <f ca="1" t="shared" si="6"/>
        <v>1</v>
      </c>
      <c r="V23" s="60">
        <f ca="1" t="shared" si="7"/>
        <v>5</v>
      </c>
      <c r="W23" s="60">
        <f ca="1" t="shared" si="8"/>
      </c>
    </row>
    <row r="24" spans="1:23" s="60" customFormat="1" ht="24.75" customHeight="1">
      <c r="A24" s="46" t="s">
        <v>19</v>
      </c>
      <c r="B24" s="52" t="str">
        <f t="shared" si="2"/>
        <v>rectangle</v>
      </c>
      <c r="C24" s="53" t="s">
        <v>73</v>
      </c>
      <c r="D24" s="53">
        <f t="shared" si="3"/>
        <v>5</v>
      </c>
      <c r="E24" s="53" t="str">
        <f t="shared" si="4"/>
        <v>cm and</v>
      </c>
      <c r="F24" s="52">
        <f t="shared" si="5"/>
        <v>4</v>
      </c>
      <c r="G24" s="41" t="s">
        <v>74</v>
      </c>
      <c r="H24" s="41" t="s">
        <v>41</v>
      </c>
      <c r="I24" s="41"/>
      <c r="J24" s="53" t="str">
        <f>A24</f>
        <v>t.</v>
      </c>
      <c r="K24" s="52" t="str">
        <f>B24</f>
        <v>rectangle</v>
      </c>
      <c r="L24" s="52" t="str">
        <f>C24</f>
        <v>with</v>
      </c>
      <c r="M24" s="52">
        <f>D24</f>
        <v>5</v>
      </c>
      <c r="N24" s="52" t="str">
        <f>E24</f>
        <v>cm and</v>
      </c>
      <c r="O24" s="52">
        <f>F24</f>
        <v>4</v>
      </c>
      <c r="P24" s="52" t="str">
        <f>G24</f>
        <v>cm edges</v>
      </c>
      <c r="Q24" s="101" t="str">
        <f>H24</f>
        <v>=</v>
      </c>
      <c r="R24" s="102"/>
      <c r="S24" s="28">
        <f ca="1" t="shared" si="6"/>
        <v>3</v>
      </c>
      <c r="V24" s="60">
        <f ca="1" t="shared" si="7"/>
        <v>4</v>
      </c>
      <c r="W24" s="60">
        <f ca="1" t="shared" si="8"/>
        <v>5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A.Woodcock</cp:lastModifiedBy>
  <cp:lastPrinted>2013-06-23T18:23:29Z</cp:lastPrinted>
  <dcterms:created xsi:type="dcterms:W3CDTF">2010-10-20T20:21:21Z</dcterms:created>
  <dcterms:modified xsi:type="dcterms:W3CDTF">2013-06-23T18:25:55Z</dcterms:modified>
  <cp:category/>
  <cp:version/>
  <cp:contentType/>
  <cp:contentStatus/>
</cp:coreProperties>
</file>